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GETAD\22.  PLANO DE CONTRATAÇÃO ANUAL\03. PLANO DE CONTRATAÇÃO ANUAL -  EXERCÍCIO DE 2027\AJUSTE LOA\"/>
    </mc:Choice>
  </mc:AlternateContent>
  <xr:revisionPtr revIDLastSave="0" documentId="13_ncr:1_{F7349677-3F14-4AEC-9D2C-CA7F80EB0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CA V1" sheetId="4" r:id="rId1"/>
    <sheet name="Listas" sheetId="2" state="hidden" r:id="rId2"/>
    <sheet name="1" sheetId="3" state="hidden" r:id="rId3"/>
  </sheets>
  <externalReferences>
    <externalReference r:id="rId4"/>
  </externalReferences>
  <definedNames>
    <definedName name="_xlnm._FilterDatabase" localSheetId="0" hidden="1">'PCA V1'!$I$9:$K$9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_xlnm.Print_Area" localSheetId="0">'PCA V1'!$A$1:$N$52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4" l="1"/>
  <c r="S6" i="4"/>
  <c r="F22" i="4"/>
  <c r="F21" i="4"/>
  <c r="F20" i="4"/>
  <c r="F14" i="4"/>
  <c r="Y6" i="4"/>
  <c r="X6" i="4"/>
  <c r="W6" i="4"/>
  <c r="V6" i="4"/>
  <c r="U6" i="4"/>
  <c r="T6" i="4"/>
  <c r="Y5" i="4"/>
  <c r="X5" i="4"/>
  <c r="W5" i="4"/>
  <c r="V5" i="4"/>
  <c r="U5" i="4"/>
  <c r="T5" i="4"/>
  <c r="F26" i="4" l="1"/>
  <c r="S5" i="4"/>
  <c r="F49" i="4"/>
  <c r="F52" i="4" s="1"/>
  <c r="A60" i="3" l="1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A1" i="3"/>
</calcChain>
</file>

<file path=xl/sharedStrings.xml><?xml version="1.0" encoding="utf-8"?>
<sst xmlns="http://schemas.openxmlformats.org/spreadsheetml/2006/main" count="552" uniqueCount="242">
  <si>
    <t>Plano de Contratações Anual - Exercício 2027</t>
  </si>
  <si>
    <t>TOTAL CONSOLIDADO POR FONTE DE RECURSO E GRUPO DE DESPESA</t>
  </si>
  <si>
    <t>ÓRGÃO OU ENTIDADE</t>
  </si>
  <si>
    <t>Secretaria de Estado de Economia e Planejamento</t>
  </si>
  <si>
    <t>RECURSOS DE CAIXA DO TESOURO</t>
  </si>
  <si>
    <t>RECURSOS VINCULADOS DO TESOURO</t>
  </si>
  <si>
    <t>RECURSOS DE ARRECADAÇÃO PRÓPRIA DAS AUTARQUIAS</t>
  </si>
  <si>
    <t>RECURSOS VINCULADOS DAS AUTARQUIAS</t>
  </si>
  <si>
    <t>RECURSOS DO ORÇAMENTO DE INVESTIMENTO</t>
  </si>
  <si>
    <t>RECURSOS EXTRAORÇAMENTÁRIOS</t>
  </si>
  <si>
    <t>NÃO DEFINIDO</t>
  </si>
  <si>
    <t>ÁREA RESPONSÁVEL PELA CONSOLIDAÇÃO</t>
  </si>
  <si>
    <t xml:space="preserve">Gerente Técnico Administrativa </t>
  </si>
  <si>
    <t>3 - OUTRAS DESPESAS CORRENTES</t>
  </si>
  <si>
    <t>4 - INVESTIMENTOS</t>
  </si>
  <si>
    <t>Setor Demandante</t>
  </si>
  <si>
    <t>Objeto Resumido</t>
  </si>
  <si>
    <t>Unidade de Medida</t>
  </si>
  <si>
    <t>Quantidade Estimada</t>
  </si>
  <si>
    <t>Tipo de Contratação</t>
  </si>
  <si>
    <t>Prazo</t>
  </si>
  <si>
    <t>Classificação orçamentária</t>
  </si>
  <si>
    <t>Fonte de Recursos</t>
  </si>
  <si>
    <t>Agente de contratação ou fiscal</t>
  </si>
  <si>
    <t>Observações</t>
  </si>
  <si>
    <t>GND</t>
  </si>
  <si>
    <t>MODALIDADE DE APLICAÇÃO*</t>
  </si>
  <si>
    <t>ELEMENTO DE DESPESA</t>
  </si>
  <si>
    <t>observações</t>
  </si>
  <si>
    <t>GEPLAM/SUBEO</t>
  </si>
  <si>
    <t>Serviço de Apoio na Organização dos Encontros Presenciais das 
Audiências Públicas*</t>
  </si>
  <si>
    <t>Serviço</t>
  </si>
  <si>
    <t>NOVA</t>
  </si>
  <si>
    <t>90 - APLICAÇÕES DIRETAS</t>
  </si>
  <si>
    <t>39 - OUTROS SERVIÇOS DE TERCEIROS - PESSOA JURÍDICA</t>
  </si>
  <si>
    <t>Sharles Rodrigues Limão</t>
  </si>
  <si>
    <t xml:space="preserve">Despesa Recorrente Anual. Com contratações especificas, não há contratos desde já firmados. Os fornecedores são acionados de modo pontual. Refere-se a 05 encontros presenciais. </t>
  </si>
  <si>
    <t>Serviço de Transporte para a Organização dos Encontros Presenciais das Audiências Públicas*</t>
  </si>
  <si>
    <t>33 - PASSAGENS E DESPESAS COM LOCOMOÇÃO</t>
  </si>
  <si>
    <t>SUBEO</t>
  </si>
  <si>
    <t>EXISTENTE A SER RENOVADA</t>
  </si>
  <si>
    <t>Capacitações in Company</t>
  </si>
  <si>
    <t>40 - SERVIÇOS DE TECNOLOGIA DA INFORMAÇÃO E COMUNICAÇÃO - PESSOA JURÍDICA</t>
  </si>
  <si>
    <t>Coffee Break + Premiações (Rede de Planejamento)</t>
  </si>
  <si>
    <t>30 - MATERIAL DE CONSUMO</t>
  </si>
  <si>
    <t>Premiações do ranking de indicadores + Brindes com a identidade visual da REDES</t>
  </si>
  <si>
    <t>TOTAL ESTIMADO SUBEO</t>
  </si>
  <si>
    <t>SUBEPP</t>
  </si>
  <si>
    <t>Contratação de curso in company para Gerentes, Gestores e Coordenadores de Projetos</t>
  </si>
  <si>
    <t>Vagas</t>
  </si>
  <si>
    <t>Contratação de vagas em Congressos, Seminário e afins relacionados a Gestão de Projetos e Planejamento Estratégico</t>
  </si>
  <si>
    <t>Eventos</t>
  </si>
  <si>
    <t>Evento “Seminário Estadual de Gestão de Projetos Governamentais: 20 Anos de Excelência do PMO-ES"</t>
  </si>
  <si>
    <t>EXISTENTE NÃO RENOVÁVEL</t>
  </si>
  <si>
    <t>Realização de evento institucional para capacitação e difusão da cultura de gestão de projetos em homenagem aos 20 anos do Escritório de Projetos do Governo. Com público estimado de 250 pessoas</t>
  </si>
  <si>
    <t>Contratação de Serviços de Locação de Espaço
Físico, Infraestrutura e Recursos Audiovisuais,
Alimentação e Apoio Operacional visando à
realização do Seminário de Planejamento
Estratégico do Governo 2027-2030</t>
  </si>
  <si>
    <t>TOTAL ESTIMADO SUBEPP</t>
  </si>
  <si>
    <t>GTI</t>
  </si>
  <si>
    <t>Serviços de Administração, Desenvolvimento, Manutenção e Suporte de Sistemas e Infraestrutura de Tecnologia da Informação</t>
  </si>
  <si>
    <t>Mensal</t>
  </si>
  <si>
    <t>Manutenção de PABX</t>
  </si>
  <si>
    <t>Trata-se de serviços de manutenção do sistema local de telefonia (PABX) da SEP.</t>
  </si>
  <si>
    <t>Licença Software Canva</t>
  </si>
  <si>
    <t>Unidade</t>
  </si>
  <si>
    <t>Utilização pela Assessoria de Comunicação
da SEP na produção de conteúdo de
divulgação das ações do Governo</t>
  </si>
  <si>
    <t>52 - EQUIPAMENTOS E MATERIAL PERMANENTE</t>
  </si>
  <si>
    <t>Treinamentos / 
Cursos de Capacitação</t>
  </si>
  <si>
    <t>Renovação da garantia dos switches da SEP</t>
  </si>
  <si>
    <t>TOTAL ESTIMADO CGTI</t>
  </si>
  <si>
    <t>SETCON/GETAD</t>
  </si>
  <si>
    <t>20 - AUXÍLIO FINANCEIRO A PESQUISADORES</t>
  </si>
  <si>
    <t>Prestação de serviços de locação de veículo automotor leve, sem motorista, modelo de representação</t>
  </si>
  <si>
    <t>13/06/2026</t>
  </si>
  <si>
    <t>Locação de 01 Veículo Automotor de Serviço</t>
  </si>
  <si>
    <t>14/03/2027</t>
  </si>
  <si>
    <t>91 - APLICAÇÃO DIRETA DECORRENTE DE OPERAÇÃO ENTRE ÓRGÃOS, FUNDOS E ENTIDADES INTEGRANTES DOS ORÇAMENTOS FISCAL E DA SEGURIDADE SOCIAL</t>
  </si>
  <si>
    <t>Prestação de serviços de telefonia para operacionalização da rede corporativa do governo do Estado do Espírito Santo - telefonia fixa local e interurbana, 0800 e tridígito</t>
  </si>
  <si>
    <t>15/04/2027</t>
  </si>
  <si>
    <t>Publicação de matérias legais em jornal de grande circulação</t>
  </si>
  <si>
    <t>-</t>
  </si>
  <si>
    <t>Para atender as necessidades administrativas desta Secretaria</t>
  </si>
  <si>
    <t>GFS/GETAD</t>
  </si>
  <si>
    <t>Aquisição de Certificados Digitais</t>
  </si>
  <si>
    <t>Capacitações GFS</t>
  </si>
  <si>
    <t>Capacitação e aperfeiçoamento nas áreas financeira, contábil e tributária, considerando as constantes mudanças normativas e técnicas, contribuindo para o aprimoramento dos servidores e para o aumento da eficiência, qualidade e segurança na execução das atividades, em consonância com os princípios da administração pública e com a melhoria contínua dos serviços prestados à sociedade.</t>
  </si>
  <si>
    <t>Contratação de vagas em Congressos, Seminário e afins relacionados ao setor Financeiro e de Contábilidade Pública</t>
  </si>
  <si>
    <t>GRH/GETAD</t>
  </si>
  <si>
    <t xml:space="preserve">Aquisição  de Uniformes para Estagiários </t>
  </si>
  <si>
    <t>Aquisição de vale transporte para os servidores, estagiários e recarga dos cartões de serviço</t>
  </si>
  <si>
    <t>49 - AUXÍLIO-TRANSPORTE</t>
  </si>
  <si>
    <t xml:space="preserve">Para atender os servidores desta Secretaria. </t>
  </si>
  <si>
    <t>GETAD</t>
  </si>
  <si>
    <t>Serviço de chaveiro sob demanda com fornecimento de materiais</t>
  </si>
  <si>
    <t>Assinatura impressa (01) e digital (02) jornal A Tribuna</t>
  </si>
  <si>
    <t>Assinatura digital  jornal A gazeta</t>
  </si>
  <si>
    <t>Manutenção e recarga extintores</t>
  </si>
  <si>
    <t>Assinatura digital  jornal Valor Economico</t>
  </si>
  <si>
    <t>Assinatura digital  jornal Folha de São Paulo</t>
  </si>
  <si>
    <t>Pequenas Reformas</t>
  </si>
  <si>
    <t>51 - OBRAS E INSTALAÇÕES</t>
  </si>
  <si>
    <t>47 - OBRIGAÇÕES TRIBUTÁRIAS E CONTRIBUTIVAS</t>
  </si>
  <si>
    <t>TOTAL ESTIMADO GETAD</t>
  </si>
  <si>
    <t>TOTAL ESTIMADO - SEP - EXERCÍCIO DE 2026</t>
  </si>
  <si>
    <t>Nível de Complexidade</t>
  </si>
  <si>
    <t>Fonte de recurso</t>
  </si>
  <si>
    <t>Baixo</t>
  </si>
  <si>
    <t>0 - NÃO DEFINIDO</t>
  </si>
  <si>
    <t>00 - NÃO DEFINIDO</t>
  </si>
  <si>
    <t>Médio</t>
  </si>
  <si>
    <t>1 - PESSOAL E ENCARGOS SOCIAIS</t>
  </si>
  <si>
    <t>20 - TRANSFERÊNCIAS À UNIÃO</t>
  </si>
  <si>
    <t>01 - APOSENTADORIAS DO RPPS, RESERVA REMUNERADA E REFORMAS DOS MILITARES</t>
  </si>
  <si>
    <t>Alto</t>
  </si>
  <si>
    <t>2 - JUROS E ENCARGOS DA DÍVIDA</t>
  </si>
  <si>
    <t>22 - EXECUÇÃO ORÇAMENTÁRIA DELEGADA À UNIÃO</t>
  </si>
  <si>
    <t>03 - PENSÕES DO RPPS E DO MILITAR</t>
  </si>
  <si>
    <t>30 - TRANSFERÊNCIAS A ESTADOS E AO DISTRITO FEDERAL</t>
  </si>
  <si>
    <t>04 - CONTRATAÇÃO POR TEMPO DETERMINADO</t>
  </si>
  <si>
    <t>31 - TRANSFERÊNCIAS A ESTADOS E AO DISTRITO FEDERAL - FUNDO A FUNDO</t>
  </si>
  <si>
    <t>05 - OUTROS BENEFÍCIOS PREVIDENCIÁRIOS DO SERVIDOR OU DO MILITAR</t>
  </si>
  <si>
    <t>5 - INVERSÕES FINANCEIRAS</t>
  </si>
  <si>
    <t>32 - EXECUÇÃO ORÇAMENTÁRIA DELEGADA A ESTADOS E AO DISTRITO FEDERAL</t>
  </si>
  <si>
    <t>06 - BENEFÍCIO MENSAL AO DEFICIENTE E AO IDOSO</t>
  </si>
  <si>
    <t>6 - AMORTIZAÇÃO DA DÍVIDA</t>
  </si>
  <si>
    <t>35 - TRANSFERÊNCIAS FUNDO A FUNDO AOS ESTADOS E AO DISTRITO FEDERAL À CONTA DE RECURSOS DE QUE TRATAM OS §§ 1º E 2º DO ART. 24 DA LEI COMPLEMENTAR Nº 141, DE 2012</t>
  </si>
  <si>
    <t>07 - CONTRIBUIÇÃO A ENTIDADES FECHADAS DE PREVIDÊNCIA</t>
  </si>
  <si>
    <t>9 - RESERVA DE CONTINGÊNCIA</t>
  </si>
  <si>
    <t xml:space="preserve">36 - TRANSFERÊNCIAS FUNDO A FUNDO AOS ESTADOS E AO DISTRITO FEDERAL À CONTA DE RECURSOS DE QUE TRATA O ART. 25 DA LEI COMPLEMENTAR Nº 141, DE 2012 </t>
  </si>
  <si>
    <t>08 - OUTROS BENEFÍCIOS ASSISTENCIAIS DO SERVIDOR E DO MILITAR</t>
  </si>
  <si>
    <t>40 - TRANSFERÊNCIAS A MUNICÍPIOS</t>
  </si>
  <si>
    <t>09 - SALÁRIO-FAMÍLIA</t>
  </si>
  <si>
    <t>41 - TRANSFERÊNCIAS A MUNICÍPIOS - FUNDO A FUNDO</t>
  </si>
  <si>
    <t>10 - SEGURO DESEMPREGO E ABONO SALARIAL</t>
  </si>
  <si>
    <t>42 - EXECUÇÃO ORÇAMENTÁRIA DELEGADA A MUNICÍPIOS</t>
  </si>
  <si>
    <t>11 - VENCIMENTOS E VANTAGENS FIXAS - PESSOAL CIVIL</t>
  </si>
  <si>
    <t>45 - TRANSFERÊNCIAS FUNDO A FUNDO AOS MUNICÍPIOS À CONTA DE RECURSOS DE QUE TRATAM OS §§ 1º E 2º DO ART. 24 DA LEI COMPLEMENTAR Nº 141, DE 2012</t>
  </si>
  <si>
    <t>12 - VENCIMENTOS E VANTAGENS FIXAS - PESSOAL MILITAR</t>
  </si>
  <si>
    <t>46 - TRANSFERÊNCIAS FUNDO A FUNDO AOS MUNICÍPIOS À CONTA DE RECURSOS DE QUE TRATA O ART. 25 DA LEI COMPLEMENTAR Nº 141, DE 2012</t>
  </si>
  <si>
    <t>13 - OBRIGAÇÕES PATRONAIS</t>
  </si>
  <si>
    <t>50 - TRANSFERÊNCIAS A INSTITUIÇÕES PRIVADAS SEM FINS LUCRATIVOS</t>
  </si>
  <si>
    <t>14 - DIÁRIAS -  CIVIL</t>
  </si>
  <si>
    <t>60 - TRANSFERÊNCIAS A INSTITUIÇÕES PRIVADAS COM FINS LUCRATIVOS</t>
  </si>
  <si>
    <t>15 - DIÁRIAS -  MILITAR</t>
  </si>
  <si>
    <t>67 - EXECUÇÃO DE CONTRATO DE PARCERIA PÚBLICO-PRIVADA - PPP</t>
  </si>
  <si>
    <t>16 - OUTRAS DESPESAS VARIÁVEIS - PESSOAL CIVIL</t>
  </si>
  <si>
    <t>70 - TRANSFERÊNCIAS A INSTITUIÇÕES MULTIGOVERNAMENTAIS</t>
  </si>
  <si>
    <t>17 - OUTRAS DESPESAS VARIÁVEIS - PESSOAL MILITAR</t>
  </si>
  <si>
    <t>71 - TRANSFERÊNCIAS A CONSÓRCIOS PÚBLICOS MEDIANTE CONTRATO DE RATEIO</t>
  </si>
  <si>
    <t>18 - AUXÍLIO FINANCEIRO A ESTUDANTES</t>
  </si>
  <si>
    <t>72 - EXECUÇÃO ORÇAMENTÁRIA DELEGADA A CONSÓRCIOS PÚBLICOS</t>
  </si>
  <si>
    <t>19 - AUXÍLIO-FARDAMENTO</t>
  </si>
  <si>
    <t>73 - TRANSFERÊNCIAS A CONSÓRCIOS PÚBLICOS MEDIANTE CONTRATO DE RATEIO À CONTA DE RECURSOS DE QUE TRATAM OS §§ 1º E 2º DO ART. 24 DA LEI COMPLEMENTAR Nº 141, DE 2012</t>
  </si>
  <si>
    <t>74 - TRANSFERÊNCIAS A CONSÓRCIOS PÚBLICOS MEDIANTE CONTRATO DE RATEIO À CONTA DE RECURSOS DE QUE TRATA O ART. 25 DA LEI COMPLEMENTAR Nº 141, DE 2012</t>
  </si>
  <si>
    <t>21 - JUROS SOBRE A DÍVIDA POR CONTRATO</t>
  </si>
  <si>
    <t>75 - TRANSFERÊNCIAS A INSTITUIÇÕES MULTIGOVERNAMENTAIS À CONTA DE RECURSOS DE QUE TRATAM OS §§ 1º E 2º DO ART. 24 DA LEI COMPLEMENTAR Nº 141, DE 2012</t>
  </si>
  <si>
    <t>22 - OUTROS ENCARGOS SOBRE A DÍVIDA POR CONTRATO</t>
  </si>
  <si>
    <t>76 - TRANSFERÊNCIAS A INSTITUIÇÕES MULTIGOVERNAMENTAIS À CONTA DE RECURSOS DE QUE TRATA O ART. 25 DA LEI COMPLEMENTAR Nº 141, DE 2012</t>
  </si>
  <si>
    <t>23 - JUROS, DESÁGIOS E DESCONTOS DA DÍVIDA MOBILIÁRIA</t>
  </si>
  <si>
    <t>80 - TRANSFERÊNCIAS AO EXTERIOR</t>
  </si>
  <si>
    <t>24 - OUTROS ENCARGOS SOBRE A DÍVIDA MOBILIÁRIA</t>
  </si>
  <si>
    <t>25 - ENCARGOS SOBRE OPERAÇÕES DE CRÉDITO POR ANTECIPAÇÃO DA RECEITA</t>
  </si>
  <si>
    <t>26 - OBRIGAÇÕES DECORRENTES DE POLÍTICA MONETÁRIA</t>
  </si>
  <si>
    <t>92 - APLICAÇÃO DIRETA DE RECURSOS RECEBIDOS DE OUTROS ENTES DA FEDERAÇÃO DECORRENTES DE DELEGAÇÃO OU DESCENTRALIZAÇÃO</t>
  </si>
  <si>
    <t>27 - ENCARGOS PELA HONRA DE AVAIS, GARANTIAS, SEGUROS E SIMILARES</t>
  </si>
  <si>
    <t>93 - APLICAÇÃO DIRETA DECORRENTE DE OPERAÇÃO DE ÓRGÃOS, FUNDOS E ENTIDADES INTEGRANTES DOS ORÇAMENTOS FISCAL E DA SEGURIDADE SOCIAL COM CONSÓRCIO PÚBLICO DO QUAL O ENTE PARTICIPE</t>
  </si>
  <si>
    <t>28 - REMUNERAÇÃO DE COTAS DE FUNDOS AUTÁRQUICOS</t>
  </si>
  <si>
    <t>94 - APLICAÇÃO DIRETA DECORRENTE DE OPERAÇÃO DE ÓRGÃOS, FUNDOS E ENTIDADES INTEGRANTES DOS ORÇAMENTOS FISCAL E DA SEGURIDADE SOCIAL COM CONSÓRCIO PÚBLICO DO QUAL O ENTE NÃO PARTICIPE</t>
  </si>
  <si>
    <t>29 - DISTRIBUIÇÃO DE RESULTADO DE EMPRESAS ESTATAIS DEPENDENTES</t>
  </si>
  <si>
    <t>95 - APLICAÇÃO DIRETA À CONTA DE RECURSOS DE QUE TRATAM OS §§ 1º E 2º DO ART. 24 DA LEI COMPLEMENTAR Nº 141, DE 2012</t>
  </si>
  <si>
    <t>96 - APLICAÇÃO DIRETA À CONTA DE RECURSOS DE QUE TRATA O ART. 25 DA LEI COMPLEMENTAR Nº 141, DE 2012</t>
  </si>
  <si>
    <t>31 - PREMIAÇÕES CULTURAIS, ARTÍSTICAS, CIENTÍFICAS, DESPORTIVAS E OUTRAS</t>
  </si>
  <si>
    <t>99 - A DEFINIR</t>
  </si>
  <si>
    <t>32 - MATERIAL, BEM OU SERVIÇO PARA DISTRIBUIÇÃO GRATUITA</t>
  </si>
  <si>
    <t>34 - OUTRAS DESPESAS DE PESSOAL DECORRENTES DE  CONTRATOS DE TERCEIRIZAÇÃO</t>
  </si>
  <si>
    <t>35 - SERVIÇOS DE CONSULTORIA</t>
  </si>
  <si>
    <t>36 - OUTROS SERVIÇOS DE TERCEIROS - PESSOA FÍSICA</t>
  </si>
  <si>
    <t>37 - LOCAÇÃO DE MÃO-DE-OBRA</t>
  </si>
  <si>
    <t>38 - ARRENDAMENTO MERCANTIL</t>
  </si>
  <si>
    <t>41 - CONTRIBUIÇÕES</t>
  </si>
  <si>
    <t>42 - AUXÍLIOS</t>
  </si>
  <si>
    <t>43 - SUBVENÇÕES SOCIAIS</t>
  </si>
  <si>
    <t>45 - SUBVENÇÕES ECONÔMICAS</t>
  </si>
  <si>
    <t>46 - AUXÍLIO-ALIMENTAÇÃO</t>
  </si>
  <si>
    <t>48 - OUTROS AUXÍLIOS FINANCEIROS A PESSOAS FÍSICAS</t>
  </si>
  <si>
    <t>53 - APOSENTADORIAS DO RGPS - ÁREA RURAL</t>
  </si>
  <si>
    <t>54 - APOSENTADORIAS DO RGPS - ÁREA URBANA</t>
  </si>
  <si>
    <t>55 - PENSÕES DO RGPS - ÁREA RURAL</t>
  </si>
  <si>
    <t>56 - PENSÕES DO RGPS - ÁREA URBANA</t>
  </si>
  <si>
    <t>57 - OUTROS BENEFÍCIOS DO RGPS - ÁREA RURAL</t>
  </si>
  <si>
    <t>58 - OUTROS BENEFÍCIOS DO RGPS - ÁREA URBANA</t>
  </si>
  <si>
    <t>59 - PENSÕES ESPECIAIS</t>
  </si>
  <si>
    <t>61 - AQUISIÇÃO DE IMÓVEIS</t>
  </si>
  <si>
    <t>62 - AQUISIÇÃO DE PRODUTOS PARA REVENDA</t>
  </si>
  <si>
    <t>63 - AQUISIÇÃO DE TÍTULOS DE CRÉDITO</t>
  </si>
  <si>
    <t>64 - AQUISIÇÃO DE TÍTULOS REPRESENTATIVOS DE CAPITAL JÁ INTEGRALIZADO</t>
  </si>
  <si>
    <t>65 - CONSTITUIÇÃO OU AUMENTO DE CAPITAL DE EMPRESAS</t>
  </si>
  <si>
    <t>66 - CONCESSÃO DE EMPRÉSTIMOS E FINANCIAMENTOS</t>
  </si>
  <si>
    <t>67 - DEPÓSITOS COMPULSÓRIOS</t>
  </si>
  <si>
    <t>70 - RATEIO PELA PARTICIPAÇÃO EM CONSÓRCIO PÚBLICO</t>
  </si>
  <si>
    <t>71 - PRINCIPAL DA DÍVIDA CONTRATUAL RESGATADO</t>
  </si>
  <si>
    <t>72 - PRINCIPAL DA DÍVIDA MOBILIÁRIA RESGATADO</t>
  </si>
  <si>
    <t>73 - CORREÇÃO MONETÁRIA OU CAMBIAL DA DÍVIDA CONTRATUAL RESGATADA</t>
  </si>
  <si>
    <t>74 - CORREÇÃO MONETÁRIA OU CAMBIAL DA DÍVIDA MOBILIÁRIA RESGATADA</t>
  </si>
  <si>
    <t>75 - CORREÇÃO MONETÁRIA DA DÍVIDA DE OPERAÇÕES DE CRÉDITO POR  ANTECIPAÇÃO DA RECEITA</t>
  </si>
  <si>
    <t>76 - PRINCIPAL CORRIGIDO DA DÍVIDA MOBILIÁRIA REFINANCIADO</t>
  </si>
  <si>
    <t>77 - PRINCIPAL CORRIGIDO DA DÍVIDA CONTRATUAL REFINANCIADO</t>
  </si>
  <si>
    <t>81 - DISTRIBUIÇÃO CONSTITUCIONAL OU LEGAL DE RECEITAS</t>
  </si>
  <si>
    <t>82 - APORTE DE RECURSOS PELO PARCEIRO PÚBLICO EM FAVOR DO PARCEIRO PRIVADO DECORRENTE DE CONTRATO DE PARCERIA PÚBLICO-PRIVADA</t>
  </si>
  <si>
    <t>83 - DESPESAS DECORRENTES DE CONTRATO DE PARCERIA PÚBLICO-PRIVADA-PPP, EXCETO SUBVENÇÕES ECONÔMICAS,APORTE E FUNDO GARANTIDOR</t>
  </si>
  <si>
    <t>84 - DESPESAS DECORRENTES DA PARTICIPAÇÃO EM FUNDOS, ORGANISMOS, OU ENTIDADES ASSEMELHADAS, NACIONAIS E INTERNACIONAIS</t>
  </si>
  <si>
    <t>85 - CONTRATO DE GESTÃO</t>
  </si>
  <si>
    <t>86 - COMPENSAÇÕES A REGIMES DE PREVIDÊNCIA</t>
  </si>
  <si>
    <t>91 - SENTENÇAS JUDICIAIS</t>
  </si>
  <si>
    <t>92 - DESPESAS DE EXERCÍCIOS ANTERIORES</t>
  </si>
  <si>
    <t>93 - INDENIZAÇÕES E RESTITUIÇÕES</t>
  </si>
  <si>
    <t>94 - INDENIZAÇÕES E RESTITUIÇÕES TRABALHISTAS</t>
  </si>
  <si>
    <t>95 - INDENIZAÇÃO PELA EXECUÇÃO DE TRABALHOS DE CAMPO</t>
  </si>
  <si>
    <t>96 - RESSARCIMENTO DE DESPESAS DE PESSOAL REQUISITADO</t>
  </si>
  <si>
    <t>97 - APORTE PARA COBERTURA DO DÉFICIT ATUARIAL DO RPPS</t>
  </si>
  <si>
    <t>98 - DESPESAS DO ORÇAMENTO DE INVESTIMENTO</t>
  </si>
  <si>
    <t>99 - A CLASSIFICAR</t>
  </si>
  <si>
    <t xml:space="preserve">Contratação de vagas em Congressos, Seminários, Cursos e afins, relacionados a Inteligência Emocional, Metodologias Ágeis, Análise de Dados, ESG, Inteligência Artificial e outras Tecnologias da Informação e Comunicação (TIC's) </t>
  </si>
  <si>
    <t>Estimativa preliminar
 do valor para 2027 (R$)</t>
  </si>
  <si>
    <t>GA/GETAD</t>
  </si>
  <si>
    <t>Aquisição de materiais elétricos</t>
  </si>
  <si>
    <t>Aquisição de utensilios de copa e cozinha</t>
  </si>
  <si>
    <t xml:space="preserve">Aquisição de material de limpeza </t>
  </si>
  <si>
    <t xml:space="preserve">Aquisição de Material de Expediente </t>
  </si>
  <si>
    <t xml:space="preserve">Aquisição de genereos alimentícios </t>
  </si>
  <si>
    <t>Aquisição de uniformes colaboradores SEJUS</t>
  </si>
  <si>
    <t>Capacitações para os servidores da SUBEO.</t>
  </si>
  <si>
    <t xml:space="preserve">Capacitar e qualificar os servidores do Escritório de Projetos em metodologias ágeis, inteligência artificial, gestão de riscos, análise de negócios, análise de dados, mediação entre partes interessadas e outras competências que agreguem valor para composição do Escritório Central de Projetos conforme qualificações sugeridas pelo Project Management Institute - PMI.
</t>
  </si>
  <si>
    <t xml:space="preserve">Visa aperfeiçoar a capacidade de coordenação, gerenciamento, gestão de políticas públicas e criar soluções para gestão de projetos e planejamento estratégico na Administração Pública.
</t>
  </si>
  <si>
    <t xml:space="preserve">Visa capacitar e formar competências e habilidades para desenvolver comunicação assertiva e eficaz, melhorar relacionamentos, compreender e gerenciar emoções, influenciar pessoas e gerar rapport; Desenvolver competências e habilidades sobre organização de dados, análise crítica, bem como em utilizar a inteligência artificial para otimizar processos de trabalho e gerar relatórios a fim de prestar informações com confiança e agilidade para tomada de decisões.
</t>
  </si>
  <si>
    <t>Em 2027 realizaremos o Seminário de Planejamento Estratégico do Governo, que
irá analisar os desafios estratégicos para a gestão 2027-2030, definir as ações e as prioridades da gestão, elaborar a carteira de projetos prioritários e o painel de indicadores estratégicos, definir iniciativas para acelerar entregas, além de promover o alinhamento e a integração da equipe a fim de acelerar o alcance dos resultados para a sociedade.</t>
  </si>
  <si>
    <t>Valor anual estimado para 06 (seis) postos
de trabalho</t>
  </si>
  <si>
    <t>Capacitação para servidores da GTI.</t>
  </si>
  <si>
    <t>Vagner Dargan Cordeiro</t>
  </si>
  <si>
    <t>Hanailson Silva</t>
  </si>
  <si>
    <t xml:space="preserve">Aquisição de materiais que não se encontram disponibilizados no almoxarifado virtual. </t>
  </si>
  <si>
    <t xml:space="preserve">Para atender os estagiários desta Secretaria. </t>
  </si>
  <si>
    <t>31/03/2027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</si>
</sst>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44" formatCode="_-&quot;R$&quot;\ * #,##0.00_-;\-&quot;R$&quot;\ * #,##0.00_-;_-&quot;R$&quot;\ * &quot;-&quot;??_-;_-@_-"/>
    <numFmt numFmtId="164" formatCode="&quot;R$&quot;&quot; &quot;#,##0.00;[Red]&quot;-&quot;&quot;R$&quot;&quot; &quot;#,##0.00"/>
  </numFmts>
  <fonts count="22" x14ac:knownFonts="1">
    <font>
      <sz val="10"/>
      <color theme="1"/>
      <name val="Arial"/>
      <scheme val="minor"/>
    </font>
    <font>
      <sz val="11"/>
      <color theme="1"/>
      <name val="Arial"/>
      <family val="2"/>
      <scheme val="minor"/>
    </font>
    <font>
      <sz val="10"/>
      <name val="Times New Roman"/>
      <family val="1"/>
    </font>
    <font>
      <sz val="10"/>
      <color theme="0"/>
      <name val="Times New Roman"/>
      <family val="1"/>
    </font>
    <font>
      <b/>
      <sz val="16"/>
      <color theme="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  <scheme val="major"/>
    </font>
    <font>
      <sz val="10"/>
      <name val="Arial"/>
      <family val="2"/>
      <scheme val="major"/>
    </font>
    <font>
      <sz val="10"/>
      <color theme="1"/>
      <name val="Arial"/>
      <family val="2"/>
    </font>
    <font>
      <sz val="14"/>
      <name val="Arial"/>
      <family val="2"/>
      <scheme val="minor"/>
    </font>
    <font>
      <b/>
      <sz val="14"/>
      <color theme="0" tint="-4.9989318521683403E-2"/>
      <name val="Arial"/>
      <family val="2"/>
      <scheme val="minor"/>
    </font>
    <font>
      <sz val="14"/>
      <color theme="0" tint="-4.9989318521683403E-2"/>
      <name val="Arial"/>
      <family val="2"/>
      <scheme val="minor"/>
    </font>
    <font>
      <sz val="10"/>
      <color theme="0" tint="-4.9989318521683403E-2"/>
      <name val="Arial"/>
      <family val="2"/>
      <scheme val="major"/>
    </font>
    <font>
      <sz val="12"/>
      <name val="Arial"/>
      <family val="2"/>
    </font>
    <font>
      <b/>
      <sz val="12"/>
      <color theme="0" tint="-4.9989318521683403E-2"/>
      <name val="Arial"/>
      <family val="2"/>
    </font>
    <font>
      <sz val="12"/>
      <color theme="0" tint="-4.9989318521683403E-2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-0.499984740745262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theme="4" tint="-0.249977111117893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44" fontId="21" fillId="0" borderId="0" applyFont="0" applyFill="0" applyBorder="0" applyProtection="0"/>
    <xf numFmtId="0" fontId="1" fillId="0" borderId="0"/>
  </cellStyleXfs>
  <cellXfs count="15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0" fillId="7" borderId="6" xfId="0" applyFont="1" applyFill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wrapText="1"/>
    </xf>
    <xf numFmtId="44" fontId="2" fillId="0" borderId="6" xfId="0" applyNumberFormat="1" applyFont="1" applyBorder="1" applyAlignment="1">
      <alignment horizontal="center" vertical="center" wrapText="1"/>
    </xf>
    <xf numFmtId="44" fontId="2" fillId="0" borderId="0" xfId="1" applyFont="1" applyAlignment="1">
      <alignment horizontal="center" vertical="center"/>
    </xf>
    <xf numFmtId="44" fontId="18" fillId="6" borderId="21" xfId="1" applyFont="1" applyFill="1" applyBorder="1" applyAlignment="1">
      <alignment horizontal="center" vertical="center"/>
    </xf>
    <xf numFmtId="44" fontId="18" fillId="6" borderId="22" xfId="1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6" fontId="11" fillId="0" borderId="6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4" fontId="8" fillId="0" borderId="6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4" fontId="10" fillId="0" borderId="6" xfId="1" applyFont="1" applyFill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44" fontId="11" fillId="0" borderId="6" xfId="1" applyFont="1" applyFill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44" fontId="10" fillId="0" borderId="18" xfId="1" applyFont="1" applyFill="1" applyBorder="1" applyAlignment="1">
      <alignment horizontal="center" vertical="center"/>
    </xf>
    <xf numFmtId="4" fontId="10" fillId="0" borderId="18" xfId="0" applyNumberFormat="1" applyFont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4" fontId="14" fillId="6" borderId="23" xfId="1" applyFont="1" applyFill="1" applyBorder="1" applyAlignment="1">
      <alignment horizontal="center" vertical="center"/>
    </xf>
    <xf numFmtId="17" fontId="10" fillId="0" borderId="6" xfId="0" applyNumberFormat="1" applyFont="1" applyBorder="1" applyAlignment="1">
      <alignment horizontal="center" vertical="center" wrapText="1"/>
    </xf>
    <xf numFmtId="44" fontId="11" fillId="0" borderId="11" xfId="1" applyFont="1" applyFill="1" applyBorder="1" applyAlignment="1">
      <alignment horizontal="center" vertical="center"/>
    </xf>
    <xf numFmtId="4" fontId="10" fillId="0" borderId="11" xfId="0" applyNumberFormat="1" applyFont="1" applyBorder="1" applyAlignment="1">
      <alignment horizontal="center" vertical="center" wrapText="1"/>
    </xf>
    <xf numFmtId="17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7" fontId="10" fillId="0" borderId="18" xfId="0" applyNumberFormat="1" applyFont="1" applyBorder="1" applyAlignment="1">
      <alignment horizontal="center" vertical="center" wrapText="1"/>
    </xf>
    <xf numFmtId="44" fontId="14" fillId="6" borderId="0" xfId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44" fontId="10" fillId="0" borderId="11" xfId="1" applyFont="1" applyFill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4" fontId="12" fillId="0" borderId="6" xfId="1" applyFont="1" applyFill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 wrapText="1"/>
    </xf>
    <xf numFmtId="4" fontId="12" fillId="0" borderId="1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44" fontId="12" fillId="0" borderId="18" xfId="1" applyFont="1" applyFill="1" applyBorder="1" applyAlignment="1">
      <alignment horizontal="center" vertical="center"/>
    </xf>
    <xf numFmtId="4" fontId="12" fillId="0" borderId="18" xfId="0" applyNumberFormat="1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44" fontId="8" fillId="0" borderId="7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44" fontId="8" fillId="10" borderId="6" xfId="0" applyNumberFormat="1" applyFont="1" applyFill="1" applyBorder="1" applyAlignment="1">
      <alignment horizontal="center" vertical="center" wrapText="1"/>
    </xf>
    <xf numFmtId="44" fontId="8" fillId="8" borderId="6" xfId="0" applyNumberFormat="1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164" fontId="11" fillId="10" borderId="6" xfId="0" applyNumberFormat="1" applyFont="1" applyFill="1" applyBorder="1" applyAlignment="1">
      <alignment horizontal="center" vertical="center" wrapText="1"/>
    </xf>
    <xf numFmtId="164" fontId="11" fillId="8" borderId="6" xfId="0" applyNumberFormat="1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10" borderId="18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44" fontId="8" fillId="0" borderId="3" xfId="0" applyNumberFormat="1" applyFont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164" fontId="11" fillId="10" borderId="3" xfId="0" applyNumberFormat="1" applyFont="1" applyFill="1" applyBorder="1" applyAlignment="1">
      <alignment horizontal="center" vertical="center" wrapText="1"/>
    </xf>
    <xf numFmtId="164" fontId="11" fillId="8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4" fontId="2" fillId="0" borderId="0" xfId="1" applyFont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4" fontId="14" fillId="6" borderId="24" xfId="0" applyNumberFormat="1" applyFont="1" applyFill="1" applyBorder="1" applyAlignment="1">
      <alignment horizontal="center" vertical="center" wrapText="1"/>
    </xf>
    <xf numFmtId="4" fontId="14" fillId="6" borderId="0" xfId="0" applyNumberFormat="1" applyFont="1" applyFill="1" applyAlignment="1">
      <alignment horizontal="center" vertical="center" wrapText="1"/>
    </xf>
    <xf numFmtId="4" fontId="14" fillId="6" borderId="20" xfId="0" applyNumberFormat="1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  <xf numFmtId="4" fontId="18" fillId="6" borderId="5" xfId="0" applyNumberFormat="1" applyFont="1" applyFill="1" applyBorder="1" applyAlignment="1">
      <alignment horizontal="center" vertical="center" wrapText="1"/>
    </xf>
    <xf numFmtId="4" fontId="18" fillId="6" borderId="15" xfId="0" applyNumberFormat="1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4" fontId="15" fillId="6" borderId="24" xfId="0" applyNumberFormat="1" applyFont="1" applyFill="1" applyBorder="1" applyAlignment="1">
      <alignment horizontal="center" vertical="center" wrapText="1"/>
    </xf>
    <xf numFmtId="4" fontId="15" fillId="6" borderId="0" xfId="0" applyNumberFormat="1" applyFont="1" applyFill="1" applyAlignment="1">
      <alignment horizontal="center" vertical="center" wrapText="1"/>
    </xf>
    <xf numFmtId="4" fontId="15" fillId="6" borderId="20" xfId="0" applyNumberFormat="1" applyFont="1" applyFill="1" applyBorder="1" applyAlignment="1">
      <alignment horizontal="center" vertical="center" wrapText="1"/>
    </xf>
    <xf numFmtId="17" fontId="9" fillId="4" borderId="11" xfId="0" applyNumberFormat="1" applyFont="1" applyFill="1" applyBorder="1" applyAlignment="1">
      <alignment horizontal="center" vertical="center" wrapText="1"/>
    </xf>
    <xf numFmtId="17" fontId="9" fillId="4" borderId="6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7" fontId="9" fillId="4" borderId="25" xfId="0" applyNumberFormat="1" applyFont="1" applyFill="1" applyBorder="1" applyAlignment="1">
      <alignment horizontal="center" vertical="center" wrapText="1"/>
    </xf>
    <xf numFmtId="17" fontId="9" fillId="4" borderId="3" xfId="0" applyNumberFormat="1" applyFont="1" applyFill="1" applyBorder="1" applyAlignment="1">
      <alignment horizontal="center" vertical="center" wrapText="1"/>
    </xf>
    <xf numFmtId="44" fontId="9" fillId="5" borderId="11" xfId="1" applyFont="1" applyFill="1" applyBorder="1" applyAlignment="1">
      <alignment horizontal="center" vertical="center" wrapText="1"/>
    </xf>
    <xf numFmtId="44" fontId="9" fillId="5" borderId="6" xfId="1" applyFont="1" applyFill="1" applyBorder="1" applyAlignment="1">
      <alignment horizontal="center" vertical="center"/>
    </xf>
    <xf numFmtId="17" fontId="9" fillId="4" borderId="10" xfId="0" applyNumberFormat="1" applyFont="1" applyFill="1" applyBorder="1" applyAlignment="1">
      <alignment horizontal="center" vertical="center" wrapText="1"/>
    </xf>
    <xf numFmtId="17" fontId="9" fillId="4" borderId="13" xfId="0" applyNumberFormat="1" applyFont="1" applyFill="1" applyBorder="1" applyAlignment="1">
      <alignment horizontal="center" vertical="center" wrapText="1"/>
    </xf>
    <xf numFmtId="17" fontId="9" fillId="4" borderId="12" xfId="0" applyNumberFormat="1" applyFont="1" applyFill="1" applyBorder="1" applyAlignment="1">
      <alignment horizontal="center" vertical="center" wrapText="1"/>
    </xf>
    <xf numFmtId="17" fontId="9" fillId="4" borderId="7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felipe.ferreira/Downloads/PLOA-2023%20-%20280101-SEGER%20-%20Proje&#231;&#227;o%20das%20Despesas%20-%20GEAG.xlsx" TargetMode="External"/><Relationship Id="rId1" Type="http://schemas.openxmlformats.org/officeDocument/2006/relationships/externalLinkPath" Target="/Users/felipe.ferreira/Downloads/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A15" t="str">
            <v>280101-SEGER</v>
          </cell>
          <cell r="B15" t="str">
            <v>800101-ENCARGOS GERAIS A CARGO DA SEGER</v>
          </cell>
        </row>
        <row r="16">
          <cell r="A16" t="str">
            <v>GABINETE DO SECRETÁRIO-GABSEC</v>
          </cell>
          <cell r="B16" t="str">
            <v>SUBSECRETARIA DE ESTADO DE ADMINISTRAÇÃO GERAL-SUBAD</v>
          </cell>
        </row>
        <row r="17">
          <cell r="A17" t="str">
            <v>SUBSECRETARIA DE ESTADO DE ADMINISTRAÇÃO GERAL-SUBAD</v>
          </cell>
          <cell r="B17" t="str">
            <v>SUBSECRETARIA DE ESTADO DE GESTÃO E DESENVOLVIMENTO DE PESSOAS-SUBGED</v>
          </cell>
        </row>
        <row r="18">
          <cell r="A18" t="str">
            <v>SUBSECRETARIA DE ESTADO DE ADMINISTRAÇÃO DE PESSOAL-SUBAP</v>
          </cell>
        </row>
        <row r="19">
          <cell r="A19" t="str">
            <v>SUBSECRETARIA DE ESTADO DE GESTÃO E DESENVOLVIMENTO DE PESSOAS-SUBGED</v>
          </cell>
        </row>
        <row r="20">
          <cell r="A20" t="str">
            <v>SUBSECRETARIA DE ESTADO DE INOVAÇÃO NA GESTÃO-SUBGES</v>
          </cell>
        </row>
        <row r="23">
          <cell r="A23" t="str">
            <v>0101000000 - RECURSOS ORDINÁRIOS NÃO DESTINADOS À CONTRAPARTIDA</v>
          </cell>
        </row>
        <row r="24">
          <cell r="A24" t="str">
            <v>0101000007 - RESSARCIMENTO DE DESPESAS COM PROCESSAMENTO DE CONSIGNAÇÃO</v>
          </cell>
        </row>
        <row r="27">
          <cell r="A27" t="str">
            <v>0101000000 - RECURSOS ORDINÁRIOS NÃO DESTINADOS À CONTRAPARTIDA</v>
          </cell>
        </row>
        <row r="28">
          <cell r="A28" t="str">
            <v>0115000000 - ALIENAÇÃO DE BENS</v>
          </cell>
        </row>
        <row r="31">
          <cell r="A31" t="str">
            <v>0101000000 - RECURSOS ORDINÁRIOS NÃO DESTINADOS À CONTRAPARTIDA</v>
          </cell>
        </row>
        <row r="34">
          <cell r="A34" t="str">
            <v>2070 - ADMINISTRAÇÃO DA UNIDADE</v>
          </cell>
          <cell r="B34" t="str">
            <v>0108 - COMPLEMENTAÇÃO DE APOSENTADORIAS E PENSÕES</v>
          </cell>
        </row>
        <row r="35">
          <cell r="A35" t="str">
            <v>2077 - CAPACITAÇÃO E TREINAMENTO DE RECURSOS HUMANOS</v>
          </cell>
          <cell r="B35" t="str">
            <v xml:space="preserve">0110 - CONTRIBUIÇÃO PREVIDENCIÁRIA COMPLEMENTAR </v>
          </cell>
        </row>
        <row r="36">
          <cell r="A36" t="str">
            <v>2090 - DIVULGAÇÃO INSTITUCIONAL</v>
          </cell>
          <cell r="B36" t="str">
            <v>0961 - PAGAMENTO DE PENSÃO ESPECIAL</v>
          </cell>
        </row>
        <row r="37">
          <cell r="A37" t="str">
            <v>3251 - LIQUIDAÇÃO DE EMPRESAS PÚBLICAS E SOCIEDADES DE ECONOMIA MISTA</v>
          </cell>
        </row>
        <row r="39">
          <cell r="B39" t="str">
            <v>0114 - RESERVA PARA O PAGAMENTO DE PESSOAL DECORRENTE DE PROVIMENTOS POR MEIO DE CONCURSOS PÚBLICOS</v>
          </cell>
        </row>
        <row r="40">
          <cell r="A40" t="str">
            <v>2077 - CAPACITAÇÃO E TREINAMENTO DE RECURSOS HUMANOS</v>
          </cell>
          <cell r="B40" t="str">
            <v>0115 - RESERVA PARA A REESTRUTURAÇÃO DE CARGOS E CARREIRAS E REVISÃO DA REMUNERAÇÃO</v>
          </cell>
        </row>
        <row r="41">
          <cell r="A41" t="str">
            <v>3252 - MODERNIZAÇÃO DA GESTÃO PÚBLICA</v>
          </cell>
        </row>
        <row r="42">
          <cell r="A42" t="str">
            <v>4250 - GESTÃO E DESENVOLVIMENTO DE RECURSOS HUMANOS</v>
          </cell>
        </row>
        <row r="45">
          <cell r="A45" t="str">
            <v>2070 - ADMINISTRAÇÃO DA UNIDADE</v>
          </cell>
        </row>
        <row r="46">
          <cell r="A46" t="str">
            <v>2077 - CAPACITAÇÃO E TREINAMENTO DE RECURSOS HUMANOS</v>
          </cell>
        </row>
        <row r="47">
          <cell r="A47" t="str">
            <v>2095 - REMUNERAÇÃO DE PESSOAL ATIVO E ENCARGOS SOCIAIS</v>
          </cell>
        </row>
        <row r="48">
          <cell r="A48" t="str">
            <v>4250 - GESTÃO E DESENVOLVIMENTO DE RECURSOS HUMANOS</v>
          </cell>
        </row>
        <row r="51">
          <cell r="A51" t="str">
            <v>2070 - ADMINISTRAÇÃO DA UNIDADE</v>
          </cell>
        </row>
        <row r="52">
          <cell r="A52" t="str">
            <v>2077 - CAPACITAÇÃO E TREINAMENTO DE RECURSOS HUMANOS</v>
          </cell>
        </row>
        <row r="53">
          <cell r="A53" t="str">
            <v>2095 - REMUNERAÇÃO DE PESSOAL ATIVO E ENCARGOS SOCIAIS</v>
          </cell>
        </row>
        <row r="54">
          <cell r="A54" t="str">
            <v>3254 - AQUISIÇÃO, CONSTRUÇÃO, AMPLIAÇÃO E REFORMA DE IMÓVEIS PÚBLICOS</v>
          </cell>
        </row>
        <row r="55">
          <cell r="A55" t="str">
            <v>4251 - GESTÃO ADMINISTRATIVA E CONTROLE DO GASTO</v>
          </cell>
        </row>
        <row r="58">
          <cell r="A58" t="str">
            <v>1097 - REALIZAÇÃO DE CONCURSO PÚBLICO</v>
          </cell>
        </row>
        <row r="59">
          <cell r="A59" t="str">
            <v>2077 - CAPACITAÇÃO E TREINAMENTO DE RECURSOS HUMANOS</v>
          </cell>
        </row>
        <row r="60">
          <cell r="A60" t="str">
            <v>4250 - GESTÃO E DESENVOLVIMENTO DE RECURSOS HUMANOS</v>
          </cell>
        </row>
        <row r="63">
          <cell r="A63" t="str">
            <v>ASSESSORIA DE COMUNICAÇÃO-ASSCOM</v>
          </cell>
        </row>
        <row r="64">
          <cell r="A64" t="str">
            <v>LIQUIDANTE-COMPANHIA HABITACIONAL DO ESPÍRITO SANTO-COHAB</v>
          </cell>
        </row>
        <row r="65">
          <cell r="B65" t="str">
            <v>GERÊNCIA DE APOIO À GESTÃO-GEAG</v>
          </cell>
        </row>
        <row r="66">
          <cell r="A66" t="str">
            <v>GERÊNCIA DE APOIO À GESTÃO-GEAG</v>
          </cell>
        </row>
        <row r="67">
          <cell r="A67" t="str">
            <v>GERÊNCIA DE CONTROLE INTERNO E ANÁLISE DE CUSTO-GECON</v>
          </cell>
        </row>
        <row r="68">
          <cell r="A68" t="str">
            <v>GERÊNCIA DE GESTÃO DE CONTRATOS E CONVÊNIOS-GECOV</v>
          </cell>
        </row>
        <row r="69">
          <cell r="A69" t="str">
            <v>GERÊNCIA DE LICITAÇÕES-GELIC</v>
          </cell>
        </row>
        <row r="70">
          <cell r="A70" t="str">
            <v>GERÊNCIA DE PATRIMÔNIO ESTADUAL-GEPAE</v>
          </cell>
        </row>
        <row r="71">
          <cell r="A71" t="str">
            <v>GERÊNCIA DE RECURSOS LOGÍSTICOS-GELOG</v>
          </cell>
        </row>
        <row r="72">
          <cell r="A72" t="str">
            <v>GERÊNCIA DO SISTEMA INEGRADO-GESIS</v>
          </cell>
        </row>
        <row r="74">
          <cell r="A74" t="str">
            <v>GERÊNCIA DE ATENDIMENTO INTEGRADO AO CIDADÃO-GAICI</v>
          </cell>
        </row>
        <row r="75">
          <cell r="A75" t="str">
            <v>GERÊNCIA DE INOVAÇÃO NA GESTÃO E CULTURA EMPREENDEDORA-GIGCE</v>
          </cell>
        </row>
        <row r="77">
          <cell r="A77" t="str">
            <v>GERÊNCIA DE PAGAMENTO DE PESSOAL-GEPAR</v>
          </cell>
        </row>
        <row r="78">
          <cell r="A78" t="str">
            <v>GERÊNCIA DE RECURSOS HUMANOS-GERER</v>
          </cell>
        </row>
        <row r="79">
          <cell r="A79" t="str">
            <v>GERÊNCIA DO SISTEMA INTEGRADO DE ADMINISTRAÇÃO DE RECURSOS HUMANOS-SIARHES</v>
          </cell>
        </row>
        <row r="80">
          <cell r="A80" t="str">
            <v>NÚCLEO DE ESTATÍSTICA DE RECURSOS HUMANOS-NUERH</v>
          </cell>
        </row>
        <row r="81">
          <cell r="A81" t="str">
            <v>NÚCLEO DE REGULARIDADE FISCAL-NUREF</v>
          </cell>
        </row>
        <row r="82">
          <cell r="B82" t="str">
            <v>GERÊNCIA DE CARREIRAS E DESENVOLVIMENTO DO SERVIDOR-GECADS</v>
          </cell>
        </row>
        <row r="83">
          <cell r="A83" t="str">
            <v>GERÊNCIA DE CARREIRAS E DESENVOLVIMENTO DO SERVIDOR-GECADS</v>
          </cell>
          <cell r="B83" t="str">
            <v>NÚCLEO DE RECURSOS HUMANOS E SAÚDE OCUPACIONAL-NURESO</v>
          </cell>
        </row>
        <row r="84">
          <cell r="A84" t="str">
            <v>NÚCLEO DE RECURSOS HUMANOS E SAÚDE OCUPACIONAL-NURESO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2247-A6B8-4BD5-9234-CA28F13630FE}">
  <sheetPr>
    <outlinePr summaryBelow="0" summaryRight="0"/>
    <pageSetUpPr fitToPage="1"/>
  </sheetPr>
  <dimension ref="A2:BC77"/>
  <sheetViews>
    <sheetView showGridLines="0" tabSelected="1" zoomScale="85" zoomScaleNormal="85" workbookViewId="0">
      <pane xSplit="3" ySplit="3" topLeftCell="D41" activePane="bottomRight" state="frozen"/>
      <selection activeCell="C110" sqref="C110"/>
      <selection pane="topRight"/>
      <selection pane="bottomLeft"/>
      <selection pane="bottomRight" activeCell="B2" sqref="B2:AB52"/>
    </sheetView>
  </sheetViews>
  <sheetFormatPr defaultColWidth="12.5703125" defaultRowHeight="15.75" customHeight="1" x14ac:dyDescent="0.2"/>
  <cols>
    <col min="1" max="1" width="2.140625" style="1" customWidth="1"/>
    <col min="2" max="2" width="20.28515625" style="1" bestFit="1" customWidth="1"/>
    <col min="3" max="3" width="45" style="1" customWidth="1"/>
    <col min="4" max="4" width="14.85546875" style="1" customWidth="1"/>
    <col min="5" max="5" width="13" style="1" customWidth="1"/>
    <col min="6" max="6" width="48.85546875" style="20" bestFit="1" customWidth="1"/>
    <col min="7" max="7" width="14.140625" style="1" customWidth="1"/>
    <col min="8" max="8" width="10.85546875" style="1" customWidth="1"/>
    <col min="9" max="9" width="19.28515625" style="1" customWidth="1"/>
    <col min="10" max="10" width="44" style="1" customWidth="1"/>
    <col min="11" max="11" width="18.28515625" style="1" customWidth="1"/>
    <col min="12" max="12" width="15.5703125" style="1" customWidth="1"/>
    <col min="13" max="13" width="29.42578125" style="1" customWidth="1"/>
    <col min="14" max="14" width="71" style="1" customWidth="1"/>
    <col min="15" max="16" width="12.5703125" style="1"/>
    <col min="17" max="17" width="14.5703125" style="1" customWidth="1"/>
    <col min="18" max="18" width="29.140625" style="1" customWidth="1"/>
    <col min="19" max="19" width="18.7109375" style="1" customWidth="1"/>
    <col min="20" max="20" width="19.7109375" style="2" customWidth="1"/>
    <col min="21" max="21" width="21" style="1" customWidth="1"/>
    <col min="22" max="22" width="18.7109375" style="1" customWidth="1"/>
    <col min="23" max="23" width="17.5703125" style="1" customWidth="1"/>
    <col min="24" max="24" width="21" style="1" customWidth="1"/>
    <col min="25" max="25" width="16.7109375" style="1" customWidth="1"/>
    <col min="26" max="26" width="14.42578125" style="1" customWidth="1"/>
    <col min="27" max="27" width="15.85546875" style="1" customWidth="1"/>
    <col min="28" max="28" width="14" style="1" customWidth="1"/>
    <col min="29" max="16384" width="12.5703125" style="1"/>
  </cols>
  <sheetData>
    <row r="2" spans="2:30" ht="21" customHeight="1" x14ac:dyDescent="0.2">
      <c r="B2" s="151" t="s">
        <v>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 t="s">
        <v>1</v>
      </c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</row>
    <row r="3" spans="2:30" ht="12.75" x14ac:dyDescent="0.2">
      <c r="T3" s="1"/>
    </row>
    <row r="4" spans="2:30" ht="38.25" customHeight="1" x14ac:dyDescent="0.2">
      <c r="B4" s="152" t="s">
        <v>2</v>
      </c>
      <c r="C4" s="152"/>
      <c r="D4" s="3"/>
      <c r="E4" s="153" t="s">
        <v>3</v>
      </c>
      <c r="F4" s="154"/>
      <c r="G4" s="154"/>
      <c r="H4" s="155"/>
      <c r="I4" s="3"/>
      <c r="J4" s="3"/>
      <c r="K4" s="3"/>
      <c r="L4" s="3"/>
      <c r="R4" s="4"/>
      <c r="S4" s="5" t="s">
        <v>4</v>
      </c>
      <c r="T4" s="5" t="s">
        <v>5</v>
      </c>
      <c r="U4" s="5" t="s">
        <v>6</v>
      </c>
      <c r="V4" s="5" t="s">
        <v>7</v>
      </c>
      <c r="W4" s="5" t="s">
        <v>8</v>
      </c>
      <c r="X4" s="5" t="s">
        <v>9</v>
      </c>
      <c r="Y4" s="5" t="s">
        <v>10</v>
      </c>
    </row>
    <row r="5" spans="2:30" ht="30" customHeight="1" x14ac:dyDescent="0.2">
      <c r="B5" s="152" t="s">
        <v>11</v>
      </c>
      <c r="C5" s="152"/>
      <c r="D5" s="3"/>
      <c r="E5" s="153" t="s">
        <v>12</v>
      </c>
      <c r="F5" s="154"/>
      <c r="G5" s="154"/>
      <c r="H5" s="155"/>
      <c r="I5" s="3"/>
      <c r="J5" s="3"/>
      <c r="K5" s="3"/>
      <c r="L5" s="3"/>
      <c r="R5" s="6" t="s">
        <v>13</v>
      </c>
      <c r="S5" s="4">
        <f t="shared" ref="S5:Y6" si="0">SUMIFS($F:$F,$I:$I,$R5,$L:$L,S$4)</f>
        <v>2666007.5634999997</v>
      </c>
      <c r="T5" s="4">
        <f t="shared" si="0"/>
        <v>0</v>
      </c>
      <c r="U5" s="4">
        <f t="shared" si="0"/>
        <v>0</v>
      </c>
      <c r="V5" s="4">
        <f t="shared" si="0"/>
        <v>0</v>
      </c>
      <c r="W5" s="4">
        <f t="shared" si="0"/>
        <v>0</v>
      </c>
      <c r="X5" s="4">
        <f t="shared" si="0"/>
        <v>0</v>
      </c>
      <c r="Y5" s="4">
        <f t="shared" si="0"/>
        <v>0</v>
      </c>
    </row>
    <row r="6" spans="2:30" ht="33.75" customHeight="1" x14ac:dyDescent="0.2">
      <c r="R6" s="6" t="s">
        <v>14</v>
      </c>
      <c r="S6" s="4">
        <f t="shared" si="0"/>
        <v>0</v>
      </c>
      <c r="T6" s="4">
        <f t="shared" si="0"/>
        <v>0</v>
      </c>
      <c r="U6" s="4">
        <f t="shared" si="0"/>
        <v>0</v>
      </c>
      <c r="V6" s="4">
        <f t="shared" si="0"/>
        <v>0</v>
      </c>
      <c r="W6" s="4">
        <f t="shared" si="0"/>
        <v>0</v>
      </c>
      <c r="X6" s="4">
        <f t="shared" si="0"/>
        <v>0</v>
      </c>
      <c r="Y6" s="4">
        <f t="shared" si="0"/>
        <v>0</v>
      </c>
    </row>
    <row r="7" spans="2:30" ht="24" customHeight="1" thickBot="1" x14ac:dyDescent="0.25">
      <c r="R7" s="85"/>
      <c r="T7" s="1"/>
    </row>
    <row r="8" spans="2:30" s="7" customFormat="1" ht="21.75" customHeight="1" x14ac:dyDescent="0.2">
      <c r="B8" s="147" t="s">
        <v>15</v>
      </c>
      <c r="C8" s="135" t="s">
        <v>16</v>
      </c>
      <c r="D8" s="149" t="s">
        <v>17</v>
      </c>
      <c r="E8" s="149" t="s">
        <v>18</v>
      </c>
      <c r="F8" s="141" t="s">
        <v>222</v>
      </c>
      <c r="G8" s="135" t="s">
        <v>19</v>
      </c>
      <c r="H8" s="135" t="s">
        <v>20</v>
      </c>
      <c r="I8" s="135" t="s">
        <v>21</v>
      </c>
      <c r="J8" s="135"/>
      <c r="K8" s="135"/>
      <c r="L8" s="135" t="s">
        <v>22</v>
      </c>
      <c r="M8" s="135" t="s">
        <v>23</v>
      </c>
      <c r="N8" s="137" t="s">
        <v>24</v>
      </c>
      <c r="P8" s="143">
        <v>46357</v>
      </c>
      <c r="Q8" s="139">
        <v>46388</v>
      </c>
      <c r="R8" s="133">
        <v>46419</v>
      </c>
      <c r="S8" s="133">
        <v>46447</v>
      </c>
      <c r="T8" s="133">
        <v>46478</v>
      </c>
      <c r="U8" s="133">
        <v>46508</v>
      </c>
      <c r="V8" s="133">
        <v>46539</v>
      </c>
      <c r="W8" s="133">
        <v>46569</v>
      </c>
      <c r="X8" s="133">
        <v>46600</v>
      </c>
      <c r="Y8" s="133">
        <v>46631</v>
      </c>
      <c r="Z8" s="133">
        <v>46661</v>
      </c>
      <c r="AA8" s="133">
        <v>46692</v>
      </c>
      <c r="AB8" s="145">
        <v>46722</v>
      </c>
    </row>
    <row r="9" spans="2:30" s="7" customFormat="1" ht="36.75" customHeight="1" x14ac:dyDescent="0.2">
      <c r="B9" s="148"/>
      <c r="C9" s="136"/>
      <c r="D9" s="150"/>
      <c r="E9" s="150"/>
      <c r="F9" s="142"/>
      <c r="G9" s="136"/>
      <c r="H9" s="136"/>
      <c r="I9" s="48" t="s">
        <v>25</v>
      </c>
      <c r="J9" s="48" t="s">
        <v>26</v>
      </c>
      <c r="K9" s="48" t="s">
        <v>27</v>
      </c>
      <c r="L9" s="136"/>
      <c r="M9" s="136"/>
      <c r="N9" s="138" t="s">
        <v>28</v>
      </c>
      <c r="P9" s="144"/>
      <c r="Q9" s="140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46"/>
    </row>
    <row r="10" spans="2:30" ht="63" customHeight="1" x14ac:dyDescent="0.2">
      <c r="B10" s="53" t="s">
        <v>29</v>
      </c>
      <c r="C10" s="43" t="s">
        <v>30</v>
      </c>
      <c r="D10" s="43" t="s">
        <v>31</v>
      </c>
      <c r="E10" s="43">
        <v>1</v>
      </c>
      <c r="F10" s="49">
        <v>370947.93</v>
      </c>
      <c r="G10" s="50" t="s">
        <v>32</v>
      </c>
      <c r="H10" s="51">
        <v>46568</v>
      </c>
      <c r="I10" s="43" t="s">
        <v>13</v>
      </c>
      <c r="J10" s="43" t="s">
        <v>33</v>
      </c>
      <c r="K10" s="43" t="s">
        <v>34</v>
      </c>
      <c r="L10" s="43" t="s">
        <v>4</v>
      </c>
      <c r="M10" s="43" t="s">
        <v>35</v>
      </c>
      <c r="N10" s="54" t="s">
        <v>36</v>
      </c>
      <c r="P10" s="36"/>
      <c r="Q10" s="104"/>
      <c r="R10" s="40"/>
      <c r="S10" s="37"/>
      <c r="T10" s="37"/>
      <c r="U10" s="19"/>
      <c r="V10" s="90"/>
      <c r="W10" s="37"/>
      <c r="X10" s="38"/>
      <c r="Y10" s="38"/>
      <c r="Z10" s="38"/>
      <c r="AA10" s="38"/>
      <c r="AB10" s="39"/>
      <c r="AC10" s="7"/>
      <c r="AD10" s="7"/>
    </row>
    <row r="11" spans="2:30" ht="38.25" x14ac:dyDescent="0.2">
      <c r="B11" s="53" t="s">
        <v>29</v>
      </c>
      <c r="C11" s="43" t="s">
        <v>37</v>
      </c>
      <c r="D11" s="43" t="s">
        <v>31</v>
      </c>
      <c r="E11" s="43">
        <v>1</v>
      </c>
      <c r="F11" s="49">
        <v>84816.67</v>
      </c>
      <c r="G11" s="45" t="s">
        <v>32</v>
      </c>
      <c r="H11" s="51">
        <v>46568</v>
      </c>
      <c r="I11" s="43" t="s">
        <v>13</v>
      </c>
      <c r="J11" s="43" t="s">
        <v>33</v>
      </c>
      <c r="K11" s="43" t="s">
        <v>38</v>
      </c>
      <c r="L11" s="43" t="s">
        <v>4</v>
      </c>
      <c r="M11" s="43" t="s">
        <v>35</v>
      </c>
      <c r="N11" s="54" t="s">
        <v>36</v>
      </c>
      <c r="P11" s="36"/>
      <c r="Q11" s="104"/>
      <c r="R11" s="40"/>
      <c r="S11" s="37"/>
      <c r="T11" s="37"/>
      <c r="U11" s="19"/>
      <c r="V11" s="90"/>
      <c r="W11" s="37"/>
      <c r="X11" s="38"/>
      <c r="Y11" s="38"/>
      <c r="Z11" s="38"/>
      <c r="AA11" s="38"/>
      <c r="AB11" s="39"/>
      <c r="AC11" s="7"/>
      <c r="AD11" s="7"/>
    </row>
    <row r="12" spans="2:30" ht="51" x14ac:dyDescent="0.2">
      <c r="B12" s="10" t="s">
        <v>39</v>
      </c>
      <c r="C12" s="11" t="s">
        <v>41</v>
      </c>
      <c r="D12" s="11" t="s">
        <v>31</v>
      </c>
      <c r="E12" s="11">
        <v>26</v>
      </c>
      <c r="F12" s="49">
        <v>78000</v>
      </c>
      <c r="G12" s="52" t="s">
        <v>32</v>
      </c>
      <c r="H12" s="46">
        <v>46752</v>
      </c>
      <c r="I12" s="43" t="s">
        <v>13</v>
      </c>
      <c r="J12" s="43" t="s">
        <v>33</v>
      </c>
      <c r="K12" s="43" t="s">
        <v>34</v>
      </c>
      <c r="L12" s="43" t="s">
        <v>4</v>
      </c>
      <c r="M12" s="43" t="s">
        <v>35</v>
      </c>
      <c r="N12" s="54" t="s">
        <v>230</v>
      </c>
      <c r="P12" s="36"/>
      <c r="Q12" s="105"/>
      <c r="R12" s="40"/>
      <c r="S12" s="37"/>
      <c r="T12" s="19"/>
      <c r="U12" s="37"/>
      <c r="V12" s="37"/>
      <c r="W12" s="37"/>
      <c r="X12" s="92"/>
      <c r="Y12" s="38"/>
      <c r="Z12" s="38"/>
      <c r="AA12" s="38"/>
      <c r="AB12" s="91"/>
      <c r="AC12" s="7"/>
      <c r="AD12" s="7"/>
    </row>
    <row r="13" spans="2:30" ht="39" thickBot="1" x14ac:dyDescent="0.25">
      <c r="B13" s="55" t="s">
        <v>39</v>
      </c>
      <c r="C13" s="56" t="s">
        <v>43</v>
      </c>
      <c r="D13" s="56" t="s">
        <v>17</v>
      </c>
      <c r="E13" s="56">
        <v>200</v>
      </c>
      <c r="F13" s="57">
        <v>20000</v>
      </c>
      <c r="G13" s="58" t="s">
        <v>32</v>
      </c>
      <c r="H13" s="59">
        <v>46752</v>
      </c>
      <c r="I13" s="56" t="s">
        <v>13</v>
      </c>
      <c r="J13" s="56" t="s">
        <v>33</v>
      </c>
      <c r="K13" s="56" t="s">
        <v>44</v>
      </c>
      <c r="L13" s="56" t="s">
        <v>4</v>
      </c>
      <c r="M13" s="56" t="s">
        <v>35</v>
      </c>
      <c r="N13" s="60" t="s">
        <v>45</v>
      </c>
      <c r="P13" s="36"/>
      <c r="Q13" s="105"/>
      <c r="R13" s="40"/>
      <c r="S13" s="37"/>
      <c r="T13" s="37"/>
      <c r="U13" s="37"/>
      <c r="V13" s="37"/>
      <c r="W13" s="37"/>
      <c r="X13" s="38"/>
      <c r="Y13" s="92"/>
      <c r="Z13" s="38"/>
      <c r="AA13" s="38"/>
      <c r="AB13" s="91"/>
      <c r="AC13" s="7"/>
      <c r="AD13" s="7"/>
    </row>
    <row r="14" spans="2:30" s="8" customFormat="1" ht="18.75" thickBot="1" x14ac:dyDescent="0.25">
      <c r="B14" s="117" t="s">
        <v>46</v>
      </c>
      <c r="C14" s="118"/>
      <c r="D14" s="118"/>
      <c r="E14" s="119"/>
      <c r="F14" s="61">
        <f>SUM(F10:F13)</f>
        <v>553764.6</v>
      </c>
      <c r="G14" s="130"/>
      <c r="H14" s="131"/>
      <c r="I14" s="131"/>
      <c r="J14" s="131"/>
      <c r="K14" s="131"/>
      <c r="L14" s="131"/>
      <c r="M14" s="131"/>
      <c r="N14" s="132"/>
      <c r="P14" s="106"/>
      <c r="Q14" s="10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7"/>
    </row>
    <row r="15" spans="2:30" ht="86.25" customHeight="1" x14ac:dyDescent="0.2">
      <c r="B15" s="34" t="s">
        <v>47</v>
      </c>
      <c r="C15" s="35" t="s">
        <v>48</v>
      </c>
      <c r="D15" s="35" t="s">
        <v>49</v>
      </c>
      <c r="E15" s="35">
        <v>8</v>
      </c>
      <c r="F15" s="63">
        <v>60000</v>
      </c>
      <c r="G15" s="64" t="s">
        <v>32</v>
      </c>
      <c r="H15" s="65">
        <v>46722</v>
      </c>
      <c r="I15" s="66" t="s">
        <v>13</v>
      </c>
      <c r="J15" s="66" t="s">
        <v>33</v>
      </c>
      <c r="K15" s="66" t="s">
        <v>34</v>
      </c>
      <c r="L15" s="66" t="s">
        <v>4</v>
      </c>
      <c r="M15" s="66" t="s">
        <v>35</v>
      </c>
      <c r="N15" s="67" t="s">
        <v>231</v>
      </c>
      <c r="P15" s="36"/>
      <c r="Q15" s="105"/>
      <c r="R15" s="37"/>
      <c r="S15" s="37"/>
      <c r="T15" s="37"/>
      <c r="U15" s="37"/>
      <c r="V15" s="37"/>
      <c r="W15" s="19"/>
      <c r="X15" s="92"/>
      <c r="Y15" s="38"/>
      <c r="Z15" s="38"/>
      <c r="AA15" s="38"/>
      <c r="AB15" s="91"/>
      <c r="AC15" s="7"/>
      <c r="AD15" s="7"/>
    </row>
    <row r="16" spans="2:30" ht="59.25" customHeight="1" x14ac:dyDescent="0.2">
      <c r="B16" s="10" t="s">
        <v>47</v>
      </c>
      <c r="C16" s="11" t="s">
        <v>50</v>
      </c>
      <c r="D16" s="11" t="s">
        <v>49</v>
      </c>
      <c r="E16" s="11">
        <v>35</v>
      </c>
      <c r="F16" s="49">
        <v>70000</v>
      </c>
      <c r="G16" s="50" t="s">
        <v>32</v>
      </c>
      <c r="H16" s="62">
        <v>46692</v>
      </c>
      <c r="I16" s="43" t="s">
        <v>13</v>
      </c>
      <c r="J16" s="43" t="s">
        <v>33</v>
      </c>
      <c r="K16" s="43" t="s">
        <v>34</v>
      </c>
      <c r="L16" s="43" t="s">
        <v>4</v>
      </c>
      <c r="M16" s="43" t="s">
        <v>35</v>
      </c>
      <c r="N16" s="12" t="s">
        <v>232</v>
      </c>
      <c r="P16" s="36"/>
      <c r="Q16" s="105"/>
      <c r="R16" s="37"/>
      <c r="S16" s="37"/>
      <c r="T16" s="37"/>
      <c r="U16" s="37"/>
      <c r="V16" s="37"/>
      <c r="W16" s="94"/>
      <c r="X16" s="29"/>
      <c r="Y16" s="38"/>
      <c r="Z16" s="38"/>
      <c r="AA16" s="93"/>
      <c r="AB16" s="39"/>
      <c r="AC16" s="7"/>
      <c r="AD16" s="7"/>
    </row>
    <row r="17" spans="2:30" ht="93.75" customHeight="1" x14ac:dyDescent="0.2">
      <c r="B17" s="10" t="s">
        <v>47</v>
      </c>
      <c r="C17" s="11" t="s">
        <v>221</v>
      </c>
      <c r="D17" s="11" t="s">
        <v>49</v>
      </c>
      <c r="E17" s="11">
        <v>15</v>
      </c>
      <c r="F17" s="49">
        <v>49999.95</v>
      </c>
      <c r="G17" s="50" t="s">
        <v>32</v>
      </c>
      <c r="H17" s="62">
        <v>46692</v>
      </c>
      <c r="I17" s="43" t="s">
        <v>13</v>
      </c>
      <c r="J17" s="43" t="s">
        <v>33</v>
      </c>
      <c r="K17" s="43" t="s">
        <v>42</v>
      </c>
      <c r="L17" s="43" t="s">
        <v>4</v>
      </c>
      <c r="M17" s="43" t="s">
        <v>35</v>
      </c>
      <c r="N17" s="54" t="s">
        <v>233</v>
      </c>
      <c r="P17" s="36"/>
      <c r="Q17" s="105"/>
      <c r="R17" s="37"/>
      <c r="S17" s="37"/>
      <c r="T17" s="37"/>
      <c r="U17" s="37"/>
      <c r="V17" s="37"/>
      <c r="W17" s="94"/>
      <c r="X17" s="38"/>
      <c r="Y17" s="38"/>
      <c r="Z17" s="29"/>
      <c r="AA17" s="93"/>
      <c r="AB17" s="39"/>
      <c r="AC17" s="7"/>
      <c r="AD17" s="7"/>
    </row>
    <row r="18" spans="2:30" ht="99.75" customHeight="1" x14ac:dyDescent="0.2">
      <c r="B18" s="10" t="s">
        <v>47</v>
      </c>
      <c r="C18" s="11" t="s">
        <v>52</v>
      </c>
      <c r="D18" s="11" t="s">
        <v>51</v>
      </c>
      <c r="E18" s="11">
        <v>1</v>
      </c>
      <c r="F18" s="49">
        <v>50000</v>
      </c>
      <c r="G18" s="50" t="s">
        <v>32</v>
      </c>
      <c r="H18" s="62">
        <v>46631</v>
      </c>
      <c r="I18" s="43" t="s">
        <v>13</v>
      </c>
      <c r="J18" s="43" t="s">
        <v>33</v>
      </c>
      <c r="K18" s="43" t="s">
        <v>34</v>
      </c>
      <c r="L18" s="43" t="s">
        <v>4</v>
      </c>
      <c r="M18" s="43" t="s">
        <v>35</v>
      </c>
      <c r="N18" s="54" t="s">
        <v>54</v>
      </c>
      <c r="P18" s="36"/>
      <c r="Q18" s="105"/>
      <c r="R18" s="19"/>
      <c r="S18" s="37"/>
      <c r="T18" s="37"/>
      <c r="U18" s="94"/>
      <c r="V18" s="37"/>
      <c r="W18" s="37"/>
      <c r="X18" s="38"/>
      <c r="Y18" s="93"/>
      <c r="Z18" s="38"/>
      <c r="AA18" s="38"/>
      <c r="AB18" s="39"/>
      <c r="AC18" s="7"/>
      <c r="AD18" s="7"/>
    </row>
    <row r="19" spans="2:30" ht="84.75" customHeight="1" thickBot="1" x14ac:dyDescent="0.25">
      <c r="B19" s="55" t="s">
        <v>47</v>
      </c>
      <c r="C19" s="56" t="s">
        <v>55</v>
      </c>
      <c r="D19" s="56" t="s">
        <v>51</v>
      </c>
      <c r="E19" s="56">
        <v>1</v>
      </c>
      <c r="F19" s="57">
        <v>450000</v>
      </c>
      <c r="G19" s="58" t="s">
        <v>32</v>
      </c>
      <c r="H19" s="68">
        <v>46478</v>
      </c>
      <c r="I19" s="56" t="s">
        <v>13</v>
      </c>
      <c r="J19" s="56" t="s">
        <v>33</v>
      </c>
      <c r="K19" s="56" t="s">
        <v>34</v>
      </c>
      <c r="L19" s="56" t="s">
        <v>4</v>
      </c>
      <c r="M19" s="56" t="s">
        <v>35</v>
      </c>
      <c r="N19" s="60" t="s">
        <v>234</v>
      </c>
      <c r="P19" s="36"/>
      <c r="Q19" s="104"/>
      <c r="R19" s="37"/>
      <c r="S19" s="19"/>
      <c r="T19" s="90"/>
      <c r="U19" s="37"/>
      <c r="V19" s="37"/>
      <c r="W19" s="37"/>
      <c r="X19" s="38"/>
      <c r="Y19" s="38"/>
      <c r="Z19" s="38"/>
      <c r="AA19" s="38"/>
      <c r="AB19" s="39"/>
      <c r="AC19" s="7"/>
      <c r="AD19" s="7"/>
    </row>
    <row r="20" spans="2:30" s="8" customFormat="1" ht="18.75" thickBot="1" x14ac:dyDescent="0.25">
      <c r="B20" s="117" t="s">
        <v>56</v>
      </c>
      <c r="C20" s="118"/>
      <c r="D20" s="118"/>
      <c r="E20" s="119"/>
      <c r="F20" s="69">
        <f>SUM(F15:F19)</f>
        <v>679999.95</v>
      </c>
      <c r="G20" s="130"/>
      <c r="H20" s="131"/>
      <c r="I20" s="131"/>
      <c r="J20" s="131"/>
      <c r="K20" s="131"/>
      <c r="L20" s="131"/>
      <c r="M20" s="131"/>
      <c r="N20" s="132"/>
      <c r="P20" s="106"/>
      <c r="Q20" s="10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7"/>
    </row>
    <row r="21" spans="2:30" s="9" customFormat="1" ht="63.75" x14ac:dyDescent="0.2">
      <c r="B21" s="70" t="s">
        <v>57</v>
      </c>
      <c r="C21" s="71" t="s">
        <v>58</v>
      </c>
      <c r="D21" s="66" t="s">
        <v>59</v>
      </c>
      <c r="E21" s="66">
        <v>12</v>
      </c>
      <c r="F21" s="72">
        <f>925425.09*1.15</f>
        <v>1064238.8535</v>
      </c>
      <c r="G21" s="64" t="s">
        <v>40</v>
      </c>
      <c r="H21" s="71">
        <v>46689</v>
      </c>
      <c r="I21" s="66" t="s">
        <v>13</v>
      </c>
      <c r="J21" s="66" t="s">
        <v>33</v>
      </c>
      <c r="K21" s="66" t="s">
        <v>42</v>
      </c>
      <c r="L21" s="66" t="s">
        <v>4</v>
      </c>
      <c r="M21" s="66" t="s">
        <v>237</v>
      </c>
      <c r="N21" s="67" t="s">
        <v>235</v>
      </c>
      <c r="P21" s="10"/>
      <c r="Q21" s="107"/>
      <c r="R21" s="29"/>
      <c r="S21" s="29"/>
      <c r="T21" s="29"/>
      <c r="U21" s="29"/>
      <c r="V21" s="29"/>
      <c r="W21" s="96"/>
      <c r="X21" s="29"/>
      <c r="Y21" s="29"/>
      <c r="Z21" s="95"/>
      <c r="AA21" s="29"/>
      <c r="AB21" s="88"/>
    </row>
    <row r="22" spans="2:30" s="9" customFormat="1" ht="63.75" x14ac:dyDescent="0.2">
      <c r="B22" s="53" t="s">
        <v>57</v>
      </c>
      <c r="C22" s="43" t="s">
        <v>60</v>
      </c>
      <c r="D22" s="43" t="s">
        <v>59</v>
      </c>
      <c r="E22" s="43">
        <v>12</v>
      </c>
      <c r="F22" s="44">
        <f>21000</f>
        <v>21000</v>
      </c>
      <c r="G22" s="50" t="s">
        <v>40</v>
      </c>
      <c r="H22" s="46">
        <v>46568</v>
      </c>
      <c r="I22" s="43" t="s">
        <v>13</v>
      </c>
      <c r="J22" s="43" t="s">
        <v>33</v>
      </c>
      <c r="K22" s="43" t="s">
        <v>42</v>
      </c>
      <c r="L22" s="43" t="s">
        <v>4</v>
      </c>
      <c r="M22" s="43" t="s">
        <v>238</v>
      </c>
      <c r="N22" s="54" t="s">
        <v>61</v>
      </c>
      <c r="P22" s="10"/>
      <c r="Q22" s="26"/>
      <c r="R22" s="11"/>
      <c r="S22" s="42"/>
      <c r="T22" s="11"/>
      <c r="U22" s="11"/>
      <c r="V22" s="97"/>
      <c r="W22" s="11"/>
      <c r="X22" s="11"/>
      <c r="Y22" s="11"/>
      <c r="Z22" s="11"/>
      <c r="AA22" s="11"/>
      <c r="AB22" s="12"/>
    </row>
    <row r="23" spans="2:30" s="9" customFormat="1" ht="63.75" x14ac:dyDescent="0.2">
      <c r="B23" s="53" t="s">
        <v>57</v>
      </c>
      <c r="C23" s="43" t="s">
        <v>62</v>
      </c>
      <c r="D23" s="43" t="s">
        <v>63</v>
      </c>
      <c r="E23" s="43">
        <v>1</v>
      </c>
      <c r="F23" s="44">
        <v>600</v>
      </c>
      <c r="G23" s="50" t="s">
        <v>32</v>
      </c>
      <c r="H23" s="46">
        <v>46721</v>
      </c>
      <c r="I23" s="43" t="s">
        <v>13</v>
      </c>
      <c r="J23" s="43" t="s">
        <v>33</v>
      </c>
      <c r="K23" s="43" t="s">
        <v>42</v>
      </c>
      <c r="L23" s="43" t="s">
        <v>4</v>
      </c>
      <c r="M23" s="43" t="s">
        <v>35</v>
      </c>
      <c r="N23" s="54" t="s">
        <v>64</v>
      </c>
      <c r="P23" s="10"/>
      <c r="Q23" s="26"/>
      <c r="R23" s="11"/>
      <c r="S23" s="11"/>
      <c r="T23" s="11"/>
      <c r="U23" s="11"/>
      <c r="V23" s="11"/>
      <c r="W23" s="11"/>
      <c r="X23" s="42"/>
      <c r="Y23" s="11"/>
      <c r="Z23" s="11"/>
      <c r="AA23" s="97"/>
      <c r="AB23" s="12"/>
    </row>
    <row r="24" spans="2:30" s="9" customFormat="1" ht="51" x14ac:dyDescent="0.2">
      <c r="B24" s="53" t="s">
        <v>57</v>
      </c>
      <c r="C24" s="43" t="s">
        <v>66</v>
      </c>
      <c r="D24" s="43" t="s">
        <v>63</v>
      </c>
      <c r="E24" s="43">
        <v>8</v>
      </c>
      <c r="F24" s="44">
        <v>40000</v>
      </c>
      <c r="G24" s="50" t="s">
        <v>32</v>
      </c>
      <c r="H24" s="46">
        <v>46751</v>
      </c>
      <c r="I24" s="43" t="s">
        <v>13</v>
      </c>
      <c r="J24" s="43" t="s">
        <v>33</v>
      </c>
      <c r="K24" s="43" t="s">
        <v>34</v>
      </c>
      <c r="L24" s="43" t="s">
        <v>4</v>
      </c>
      <c r="M24" s="43" t="s">
        <v>35</v>
      </c>
      <c r="N24" s="54" t="s">
        <v>236</v>
      </c>
      <c r="P24" s="10"/>
      <c r="Q24" s="26"/>
      <c r="R24" s="11"/>
      <c r="S24" s="11"/>
      <c r="T24" s="11"/>
      <c r="U24" s="19"/>
      <c r="V24" s="11"/>
      <c r="W24" s="11"/>
      <c r="X24" s="92"/>
      <c r="Y24" s="19"/>
      <c r="Z24" s="38"/>
      <c r="AA24" s="38"/>
      <c r="AB24" s="91"/>
      <c r="AC24" s="7"/>
      <c r="AD24" s="7"/>
    </row>
    <row r="25" spans="2:30" s="9" customFormat="1" ht="64.5" thickBot="1" x14ac:dyDescent="0.25">
      <c r="B25" s="55" t="s">
        <v>57</v>
      </c>
      <c r="C25" s="56" t="s">
        <v>67</v>
      </c>
      <c r="D25" s="56" t="s">
        <v>63</v>
      </c>
      <c r="E25" s="56">
        <v>8</v>
      </c>
      <c r="F25" s="57">
        <v>30000</v>
      </c>
      <c r="G25" s="58" t="s">
        <v>32</v>
      </c>
      <c r="H25" s="59">
        <v>46537</v>
      </c>
      <c r="I25" s="56" t="s">
        <v>13</v>
      </c>
      <c r="J25" s="56" t="s">
        <v>33</v>
      </c>
      <c r="K25" s="56" t="s">
        <v>42</v>
      </c>
      <c r="L25" s="56" t="s">
        <v>4</v>
      </c>
      <c r="M25" s="56" t="s">
        <v>35</v>
      </c>
      <c r="N25" s="60" t="s">
        <v>79</v>
      </c>
      <c r="P25" s="10"/>
      <c r="Q25" s="26"/>
      <c r="R25" s="42"/>
      <c r="S25" s="11"/>
      <c r="T25" s="11"/>
      <c r="U25" s="97"/>
      <c r="V25" s="11"/>
      <c r="W25" s="11"/>
      <c r="X25" s="11"/>
      <c r="Y25" s="11"/>
      <c r="Z25" s="11"/>
      <c r="AA25" s="11"/>
      <c r="AB25" s="12"/>
    </row>
    <row r="26" spans="2:30" s="8" customFormat="1" ht="18.75" thickBot="1" x14ac:dyDescent="0.25">
      <c r="B26" s="117" t="s">
        <v>68</v>
      </c>
      <c r="C26" s="118"/>
      <c r="D26" s="118"/>
      <c r="E26" s="119"/>
      <c r="F26" s="61">
        <f>SUM(F21:F25)</f>
        <v>1155838.8535</v>
      </c>
      <c r="G26" s="120"/>
      <c r="H26" s="121"/>
      <c r="I26" s="121"/>
      <c r="J26" s="121"/>
      <c r="K26" s="121"/>
      <c r="L26" s="121"/>
      <c r="M26" s="121"/>
      <c r="N26" s="122"/>
      <c r="P26" s="108"/>
      <c r="Q26" s="10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9"/>
    </row>
    <row r="27" spans="2:30" s="9" customFormat="1" ht="38.25" x14ac:dyDescent="0.2">
      <c r="B27" s="70" t="s">
        <v>69</v>
      </c>
      <c r="C27" s="35" t="s">
        <v>71</v>
      </c>
      <c r="D27" s="66" t="s">
        <v>59</v>
      </c>
      <c r="E27" s="35">
        <v>12</v>
      </c>
      <c r="F27" s="63">
        <v>51999.96</v>
      </c>
      <c r="G27" s="77" t="s">
        <v>32</v>
      </c>
      <c r="H27" s="78" t="s">
        <v>72</v>
      </c>
      <c r="I27" s="66" t="s">
        <v>13</v>
      </c>
      <c r="J27" s="66" t="s">
        <v>33</v>
      </c>
      <c r="K27" s="66" t="s">
        <v>38</v>
      </c>
      <c r="L27" s="66" t="s">
        <v>4</v>
      </c>
      <c r="M27" s="66" t="s">
        <v>35</v>
      </c>
      <c r="N27" s="67" t="s">
        <v>80</v>
      </c>
      <c r="P27" s="10"/>
      <c r="Q27" s="26"/>
      <c r="R27" s="42"/>
      <c r="S27" s="11"/>
      <c r="T27" s="11"/>
      <c r="U27" s="11"/>
      <c r="V27" s="97"/>
      <c r="W27" s="11"/>
      <c r="X27" s="11"/>
      <c r="Y27" s="11"/>
      <c r="Z27" s="11"/>
      <c r="AA27" s="11"/>
      <c r="AB27" s="12"/>
    </row>
    <row r="28" spans="2:30" s="9" customFormat="1" ht="38.25" x14ac:dyDescent="0.2">
      <c r="B28" s="53" t="s">
        <v>69</v>
      </c>
      <c r="C28" s="11" t="s">
        <v>73</v>
      </c>
      <c r="D28" s="43" t="s">
        <v>59</v>
      </c>
      <c r="E28" s="43">
        <f>E27</f>
        <v>12</v>
      </c>
      <c r="F28" s="44">
        <v>27600</v>
      </c>
      <c r="G28" s="45" t="s">
        <v>32</v>
      </c>
      <c r="H28" s="73" t="s">
        <v>74</v>
      </c>
      <c r="I28" s="43" t="s">
        <v>13</v>
      </c>
      <c r="J28" s="43" t="s">
        <v>33</v>
      </c>
      <c r="K28" s="43" t="s">
        <v>38</v>
      </c>
      <c r="L28" s="43" t="s">
        <v>4</v>
      </c>
      <c r="M28" s="43" t="s">
        <v>35</v>
      </c>
      <c r="N28" s="54" t="s">
        <v>80</v>
      </c>
      <c r="P28" s="41"/>
      <c r="Q28" s="26"/>
      <c r="R28" s="11"/>
      <c r="S28" s="97"/>
      <c r="T28" s="11"/>
      <c r="U28" s="11"/>
      <c r="V28" s="11"/>
      <c r="W28" s="11"/>
      <c r="X28" s="11"/>
      <c r="Y28" s="11"/>
      <c r="Z28" s="11"/>
      <c r="AA28" s="11"/>
      <c r="AB28" s="12"/>
    </row>
    <row r="29" spans="2:30" s="9" customFormat="1" ht="51" x14ac:dyDescent="0.2">
      <c r="B29" s="53" t="s">
        <v>69</v>
      </c>
      <c r="C29" s="11" t="s">
        <v>76</v>
      </c>
      <c r="D29" s="43" t="s">
        <v>59</v>
      </c>
      <c r="E29" s="43">
        <v>12</v>
      </c>
      <c r="F29" s="44">
        <v>9499.92</v>
      </c>
      <c r="G29" s="45" t="s">
        <v>40</v>
      </c>
      <c r="H29" s="73" t="s">
        <v>77</v>
      </c>
      <c r="I29" s="43" t="s">
        <v>13</v>
      </c>
      <c r="J29" s="43" t="s">
        <v>33</v>
      </c>
      <c r="K29" s="43" t="s">
        <v>34</v>
      </c>
      <c r="L29" s="43" t="s">
        <v>4</v>
      </c>
      <c r="M29" s="43" t="s">
        <v>35</v>
      </c>
      <c r="N29" s="54" t="s">
        <v>80</v>
      </c>
      <c r="P29" s="10"/>
      <c r="Q29" s="26"/>
      <c r="R29" s="42"/>
      <c r="S29" s="11"/>
      <c r="T29" s="97"/>
      <c r="U29" s="11"/>
      <c r="V29" s="11"/>
      <c r="W29" s="11"/>
      <c r="X29" s="11"/>
      <c r="Y29" s="23"/>
      <c r="Z29" s="11"/>
      <c r="AA29" s="11"/>
      <c r="AB29" s="12"/>
    </row>
    <row r="30" spans="2:30" s="9" customFormat="1" ht="51" x14ac:dyDescent="0.2">
      <c r="B30" s="53" t="s">
        <v>69</v>
      </c>
      <c r="C30" s="11" t="s">
        <v>78</v>
      </c>
      <c r="D30" s="43" t="s">
        <v>63</v>
      </c>
      <c r="E30" s="43">
        <v>1</v>
      </c>
      <c r="F30" s="44">
        <v>2500</v>
      </c>
      <c r="G30" s="45" t="s">
        <v>32</v>
      </c>
      <c r="H30" s="46">
        <v>46418</v>
      </c>
      <c r="I30" s="43" t="s">
        <v>13</v>
      </c>
      <c r="J30" s="43" t="s">
        <v>33</v>
      </c>
      <c r="K30" s="43" t="s">
        <v>34</v>
      </c>
      <c r="L30" s="43" t="s">
        <v>4</v>
      </c>
      <c r="M30" s="43" t="s">
        <v>35</v>
      </c>
      <c r="N30" s="54" t="s">
        <v>80</v>
      </c>
      <c r="P30" s="41"/>
      <c r="Q30" s="109"/>
      <c r="R30" s="24"/>
      <c r="S30" s="11"/>
      <c r="T30" s="11"/>
      <c r="U30" s="11"/>
      <c r="V30" s="11"/>
      <c r="W30" s="11"/>
      <c r="X30" s="11"/>
      <c r="Y30" s="11"/>
      <c r="Z30" s="11"/>
      <c r="AA30" s="11"/>
      <c r="AB30" s="12"/>
    </row>
    <row r="31" spans="2:30" s="9" customFormat="1" ht="63.75" x14ac:dyDescent="0.2">
      <c r="B31" s="53" t="s">
        <v>81</v>
      </c>
      <c r="C31" s="11" t="s">
        <v>82</v>
      </c>
      <c r="D31" s="43" t="s">
        <v>63</v>
      </c>
      <c r="E31" s="43">
        <v>15</v>
      </c>
      <c r="F31" s="44">
        <v>1950</v>
      </c>
      <c r="G31" s="45" t="s">
        <v>32</v>
      </c>
      <c r="H31" s="73" t="s">
        <v>241</v>
      </c>
      <c r="I31" s="43" t="s">
        <v>13</v>
      </c>
      <c r="J31" s="43" t="s">
        <v>33</v>
      </c>
      <c r="K31" s="43" t="s">
        <v>42</v>
      </c>
      <c r="L31" s="43" t="s">
        <v>4</v>
      </c>
      <c r="M31" s="43" t="s">
        <v>35</v>
      </c>
      <c r="N31" s="54" t="s">
        <v>80</v>
      </c>
      <c r="P31" s="10"/>
      <c r="Q31" s="110"/>
      <c r="R31" s="42"/>
      <c r="S31" s="97"/>
      <c r="T31" s="11"/>
      <c r="U31" s="11"/>
      <c r="V31" s="11"/>
      <c r="W31" s="11"/>
      <c r="X31" s="11"/>
      <c r="Y31" s="11"/>
      <c r="Z31" s="11"/>
      <c r="AA31" s="11"/>
      <c r="AB31" s="12"/>
    </row>
    <row r="32" spans="2:30" s="9" customFormat="1" ht="76.5" x14ac:dyDescent="0.2">
      <c r="B32" s="10" t="s">
        <v>81</v>
      </c>
      <c r="C32" s="11" t="s">
        <v>83</v>
      </c>
      <c r="D32" s="11" t="s">
        <v>63</v>
      </c>
      <c r="E32" s="11">
        <v>3</v>
      </c>
      <c r="F32" s="49">
        <v>7500</v>
      </c>
      <c r="G32" s="45" t="s">
        <v>32</v>
      </c>
      <c r="H32" s="51">
        <v>46477</v>
      </c>
      <c r="I32" s="43" t="s">
        <v>13</v>
      </c>
      <c r="J32" s="43" t="s">
        <v>33</v>
      </c>
      <c r="K32" s="43" t="s">
        <v>34</v>
      </c>
      <c r="L32" s="43" t="s">
        <v>4</v>
      </c>
      <c r="M32" s="43" t="s">
        <v>35</v>
      </c>
      <c r="N32" s="54" t="s">
        <v>84</v>
      </c>
      <c r="P32" s="10"/>
      <c r="Q32" s="26"/>
      <c r="R32" s="11"/>
      <c r="S32" s="97"/>
      <c r="T32" s="11"/>
      <c r="U32" s="11"/>
      <c r="V32" s="11"/>
      <c r="W32" s="11"/>
      <c r="X32" s="11"/>
      <c r="Y32" s="11"/>
      <c r="Z32" s="11"/>
      <c r="AA32" s="11"/>
      <c r="AB32" s="12"/>
    </row>
    <row r="33" spans="1:55" s="9" customFormat="1" ht="76.5" x14ac:dyDescent="0.2">
      <c r="B33" s="53" t="s">
        <v>81</v>
      </c>
      <c r="C33" s="11" t="s">
        <v>85</v>
      </c>
      <c r="D33" s="43" t="s">
        <v>63</v>
      </c>
      <c r="E33" s="43">
        <v>3</v>
      </c>
      <c r="F33" s="44">
        <v>6000</v>
      </c>
      <c r="G33" s="45" t="s">
        <v>32</v>
      </c>
      <c r="H33" s="73" t="s">
        <v>241</v>
      </c>
      <c r="I33" s="43" t="s">
        <v>13</v>
      </c>
      <c r="J33" s="43" t="s">
        <v>33</v>
      </c>
      <c r="K33" s="43" t="s">
        <v>34</v>
      </c>
      <c r="L33" s="43" t="s">
        <v>4</v>
      </c>
      <c r="M33" s="43" t="s">
        <v>35</v>
      </c>
      <c r="N33" s="54" t="s">
        <v>84</v>
      </c>
      <c r="P33" s="10"/>
      <c r="Q33" s="26"/>
      <c r="R33" s="11"/>
      <c r="S33" s="97"/>
      <c r="T33" s="11"/>
      <c r="U33" s="11"/>
      <c r="V33" s="11"/>
      <c r="W33" s="11"/>
      <c r="X33" s="11"/>
      <c r="Y33" s="11"/>
      <c r="Z33" s="11"/>
      <c r="AA33" s="11"/>
      <c r="AB33" s="12"/>
    </row>
    <row r="34" spans="1:55" s="9" customFormat="1" ht="38.25" x14ac:dyDescent="0.2">
      <c r="B34" s="53" t="s">
        <v>86</v>
      </c>
      <c r="C34" s="11" t="s">
        <v>87</v>
      </c>
      <c r="D34" s="43" t="s">
        <v>63</v>
      </c>
      <c r="E34" s="43">
        <v>75</v>
      </c>
      <c r="F34" s="44">
        <v>3000</v>
      </c>
      <c r="G34" s="45" t="s">
        <v>32</v>
      </c>
      <c r="H34" s="73" t="s">
        <v>241</v>
      </c>
      <c r="I34" s="43" t="s">
        <v>13</v>
      </c>
      <c r="J34" s="43" t="s">
        <v>33</v>
      </c>
      <c r="K34" s="43" t="s">
        <v>44</v>
      </c>
      <c r="L34" s="43" t="s">
        <v>4</v>
      </c>
      <c r="M34" s="43" t="s">
        <v>35</v>
      </c>
      <c r="N34" s="54" t="s">
        <v>240</v>
      </c>
      <c r="P34" s="10"/>
      <c r="Q34" s="26"/>
      <c r="R34" s="11"/>
      <c r="S34" s="97"/>
      <c r="T34" s="11"/>
      <c r="U34" s="11"/>
      <c r="V34" s="11"/>
      <c r="W34" s="11"/>
      <c r="X34" s="11"/>
      <c r="Y34" s="11"/>
      <c r="Z34" s="11"/>
      <c r="AA34" s="11"/>
      <c r="AB34" s="12"/>
    </row>
    <row r="35" spans="1:55" s="9" customFormat="1" ht="38.25" x14ac:dyDescent="0.2">
      <c r="B35" s="53" t="s">
        <v>86</v>
      </c>
      <c r="C35" s="11" t="s">
        <v>88</v>
      </c>
      <c r="D35" s="43" t="s">
        <v>63</v>
      </c>
      <c r="E35" s="43">
        <v>7543</v>
      </c>
      <c r="F35" s="44">
        <v>38469.300000000003</v>
      </c>
      <c r="G35" s="45" t="s">
        <v>40</v>
      </c>
      <c r="H35" s="46">
        <v>46402</v>
      </c>
      <c r="I35" s="43" t="s">
        <v>13</v>
      </c>
      <c r="J35" s="43" t="s">
        <v>33</v>
      </c>
      <c r="K35" s="43" t="s">
        <v>89</v>
      </c>
      <c r="L35" s="43" t="s">
        <v>4</v>
      </c>
      <c r="M35" s="43" t="s">
        <v>35</v>
      </c>
      <c r="N35" s="54" t="s">
        <v>90</v>
      </c>
      <c r="P35" s="41"/>
      <c r="Q35" s="111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89"/>
    </row>
    <row r="36" spans="1:55" s="9" customFormat="1" ht="38.25" x14ac:dyDescent="0.2">
      <c r="B36" s="53" t="s">
        <v>223</v>
      </c>
      <c r="C36" s="11" t="s">
        <v>226</v>
      </c>
      <c r="D36" s="43" t="s">
        <v>63</v>
      </c>
      <c r="E36" s="43" t="s">
        <v>79</v>
      </c>
      <c r="F36" s="44">
        <v>7240</v>
      </c>
      <c r="G36" s="45" t="s">
        <v>32</v>
      </c>
      <c r="H36" s="46">
        <v>46598</v>
      </c>
      <c r="I36" s="43" t="s">
        <v>13</v>
      </c>
      <c r="J36" s="43" t="s">
        <v>33</v>
      </c>
      <c r="K36" s="43" t="s">
        <v>44</v>
      </c>
      <c r="L36" s="43" t="s">
        <v>4</v>
      </c>
      <c r="M36" s="43" t="s">
        <v>35</v>
      </c>
      <c r="N36" s="54" t="s">
        <v>239</v>
      </c>
      <c r="P36" s="10"/>
      <c r="Q36" s="27"/>
      <c r="R36" s="25"/>
      <c r="S36" s="25"/>
      <c r="T36" s="101"/>
      <c r="U36" s="25"/>
      <c r="V36" s="25"/>
      <c r="W36" s="100"/>
      <c r="X36" s="25"/>
      <c r="Y36" s="25"/>
      <c r="Z36" s="25"/>
      <c r="AA36" s="25"/>
      <c r="AB36" s="89"/>
    </row>
    <row r="37" spans="1:55" s="11" customFormat="1" ht="38.25" x14ac:dyDescent="0.2">
      <c r="A37" s="47"/>
      <c r="B37" s="53" t="s">
        <v>223</v>
      </c>
      <c r="C37" s="11" t="s">
        <v>227</v>
      </c>
      <c r="D37" s="43" t="s">
        <v>63</v>
      </c>
      <c r="E37" s="43" t="s">
        <v>79</v>
      </c>
      <c r="F37" s="44">
        <v>1564</v>
      </c>
      <c r="G37" s="45" t="s">
        <v>32</v>
      </c>
      <c r="H37" s="46">
        <v>46598</v>
      </c>
      <c r="I37" s="43" t="s">
        <v>13</v>
      </c>
      <c r="J37" s="43" t="s">
        <v>33</v>
      </c>
      <c r="K37" s="43" t="s">
        <v>44</v>
      </c>
      <c r="L37" s="43" t="s">
        <v>4</v>
      </c>
      <c r="M37" s="43" t="s">
        <v>35</v>
      </c>
      <c r="N37" s="54" t="s">
        <v>239</v>
      </c>
      <c r="O37" s="9"/>
      <c r="P37" s="10"/>
      <c r="Q37" s="27"/>
      <c r="R37" s="25"/>
      <c r="S37" s="25"/>
      <c r="T37" s="101"/>
      <c r="U37" s="25"/>
      <c r="V37" s="25"/>
      <c r="W37" s="100"/>
      <c r="X37" s="25"/>
      <c r="Y37" s="25"/>
      <c r="Z37" s="25"/>
      <c r="AA37" s="25"/>
      <c r="AB37" s="8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</row>
    <row r="38" spans="1:55" s="11" customFormat="1" ht="38.25" x14ac:dyDescent="0.2">
      <c r="A38" s="47"/>
      <c r="B38" s="53" t="s">
        <v>223</v>
      </c>
      <c r="C38" s="11" t="s">
        <v>224</v>
      </c>
      <c r="D38" s="43" t="s">
        <v>63</v>
      </c>
      <c r="E38" s="43" t="s">
        <v>79</v>
      </c>
      <c r="F38" s="44">
        <v>4520</v>
      </c>
      <c r="G38" s="45" t="s">
        <v>32</v>
      </c>
      <c r="H38" s="46">
        <v>46598</v>
      </c>
      <c r="I38" s="43" t="s">
        <v>13</v>
      </c>
      <c r="J38" s="43" t="s">
        <v>33</v>
      </c>
      <c r="K38" s="43" t="s">
        <v>44</v>
      </c>
      <c r="L38" s="43" t="s">
        <v>4</v>
      </c>
      <c r="M38" s="43" t="s">
        <v>35</v>
      </c>
      <c r="N38" s="54" t="s">
        <v>239</v>
      </c>
      <c r="O38" s="9"/>
      <c r="P38" s="10"/>
      <c r="Q38" s="27"/>
      <c r="R38" s="25"/>
      <c r="S38" s="25"/>
      <c r="T38" s="101"/>
      <c r="U38" s="25"/>
      <c r="V38" s="25"/>
      <c r="W38" s="100"/>
      <c r="X38" s="25"/>
      <c r="Y38" s="25"/>
      <c r="Z38" s="25"/>
      <c r="AA38" s="25"/>
      <c r="AB38" s="8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</row>
    <row r="39" spans="1:55" s="11" customFormat="1" ht="38.25" x14ac:dyDescent="0.2">
      <c r="A39" s="47"/>
      <c r="B39" s="53" t="s">
        <v>223</v>
      </c>
      <c r="C39" s="11" t="s">
        <v>228</v>
      </c>
      <c r="D39" s="43" t="s">
        <v>63</v>
      </c>
      <c r="E39" s="43" t="s">
        <v>79</v>
      </c>
      <c r="F39" s="44">
        <v>18734</v>
      </c>
      <c r="G39" s="45" t="s">
        <v>32</v>
      </c>
      <c r="H39" s="46">
        <v>46598</v>
      </c>
      <c r="I39" s="43" t="s">
        <v>13</v>
      </c>
      <c r="J39" s="43" t="s">
        <v>33</v>
      </c>
      <c r="K39" s="43" t="s">
        <v>44</v>
      </c>
      <c r="L39" s="43" t="s">
        <v>4</v>
      </c>
      <c r="M39" s="43" t="s">
        <v>35</v>
      </c>
      <c r="N39" s="54" t="s">
        <v>239</v>
      </c>
      <c r="O39" s="9"/>
      <c r="P39" s="10"/>
      <c r="Q39" s="27"/>
      <c r="R39" s="25"/>
      <c r="S39" s="25"/>
      <c r="T39" s="101"/>
      <c r="U39" s="25"/>
      <c r="V39" s="25"/>
      <c r="W39" s="100"/>
      <c r="X39" s="25"/>
      <c r="Y39" s="25"/>
      <c r="Z39" s="25"/>
      <c r="AA39" s="25"/>
      <c r="AB39" s="8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</row>
    <row r="40" spans="1:55" s="11" customFormat="1" ht="38.25" x14ac:dyDescent="0.2">
      <c r="A40" s="47"/>
      <c r="B40" s="53" t="s">
        <v>223</v>
      </c>
      <c r="C40" s="11" t="s">
        <v>225</v>
      </c>
      <c r="D40" s="43" t="s">
        <v>63</v>
      </c>
      <c r="E40" s="43" t="s">
        <v>79</v>
      </c>
      <c r="F40" s="44">
        <v>4175</v>
      </c>
      <c r="G40" s="45" t="s">
        <v>32</v>
      </c>
      <c r="H40" s="46">
        <v>46598</v>
      </c>
      <c r="I40" s="43" t="s">
        <v>13</v>
      </c>
      <c r="J40" s="43" t="s">
        <v>33</v>
      </c>
      <c r="K40" s="43" t="s">
        <v>44</v>
      </c>
      <c r="L40" s="43" t="s">
        <v>4</v>
      </c>
      <c r="M40" s="43" t="s">
        <v>35</v>
      </c>
      <c r="N40" s="54" t="s">
        <v>239</v>
      </c>
      <c r="O40" s="9"/>
      <c r="P40" s="10"/>
      <c r="Q40" s="27"/>
      <c r="R40" s="25"/>
      <c r="S40" s="25"/>
      <c r="T40" s="101"/>
      <c r="U40" s="25"/>
      <c r="V40" s="25"/>
      <c r="W40" s="100"/>
      <c r="X40" s="25"/>
      <c r="Y40" s="25"/>
      <c r="Z40" s="25"/>
      <c r="AA40" s="25"/>
      <c r="AB40" s="8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</row>
    <row r="41" spans="1:55" s="9" customFormat="1" ht="38.25" x14ac:dyDescent="0.2">
      <c r="B41" s="53" t="s">
        <v>223</v>
      </c>
      <c r="C41" s="11" t="s">
        <v>92</v>
      </c>
      <c r="D41" s="43" t="s">
        <v>63</v>
      </c>
      <c r="E41" s="43">
        <v>1</v>
      </c>
      <c r="F41" s="44">
        <v>20000</v>
      </c>
      <c r="G41" s="45" t="s">
        <v>32</v>
      </c>
      <c r="H41" s="46">
        <v>46507</v>
      </c>
      <c r="I41" s="43" t="s">
        <v>13</v>
      </c>
      <c r="J41" s="43" t="s">
        <v>33</v>
      </c>
      <c r="K41" s="43" t="s">
        <v>44</v>
      </c>
      <c r="L41" s="43" t="s">
        <v>4</v>
      </c>
      <c r="M41" s="43" t="s">
        <v>35</v>
      </c>
      <c r="N41" s="54" t="s">
        <v>80</v>
      </c>
      <c r="P41" s="10"/>
      <c r="Q41" s="112"/>
      <c r="R41" s="25"/>
      <c r="S41" s="25"/>
      <c r="T41" s="100"/>
      <c r="U41" s="25"/>
      <c r="V41" s="25"/>
      <c r="W41" s="25"/>
      <c r="X41" s="25"/>
      <c r="Y41" s="25"/>
      <c r="Z41" s="25"/>
      <c r="AA41" s="25"/>
      <c r="AB41" s="89"/>
    </row>
    <row r="42" spans="1:55" s="9" customFormat="1" ht="38.25" x14ac:dyDescent="0.2">
      <c r="B42" s="79" t="s">
        <v>91</v>
      </c>
      <c r="C42" s="38" t="s">
        <v>229</v>
      </c>
      <c r="D42" s="43" t="s">
        <v>63</v>
      </c>
      <c r="E42" s="74">
        <v>100</v>
      </c>
      <c r="F42" s="75">
        <v>5999.98</v>
      </c>
      <c r="G42" s="45" t="s">
        <v>32</v>
      </c>
      <c r="H42" s="76">
        <v>46507</v>
      </c>
      <c r="I42" s="43" t="s">
        <v>13</v>
      </c>
      <c r="J42" s="43" t="s">
        <v>33</v>
      </c>
      <c r="K42" s="43" t="s">
        <v>44</v>
      </c>
      <c r="L42" s="43" t="s">
        <v>4</v>
      </c>
      <c r="M42" s="50" t="s">
        <v>35</v>
      </c>
      <c r="N42" s="54" t="s">
        <v>80</v>
      </c>
      <c r="P42" s="10"/>
      <c r="Q42" s="113"/>
      <c r="R42" s="11"/>
      <c r="S42" s="102"/>
      <c r="T42" s="97"/>
      <c r="U42" s="11"/>
      <c r="V42" s="11"/>
      <c r="W42" s="11"/>
      <c r="X42" s="11"/>
      <c r="Y42" s="11"/>
      <c r="Z42" s="11"/>
      <c r="AA42" s="11"/>
      <c r="AB42" s="12"/>
    </row>
    <row r="43" spans="1:55" s="9" customFormat="1" ht="51" x14ac:dyDescent="0.2">
      <c r="B43" s="79" t="s">
        <v>91</v>
      </c>
      <c r="C43" s="38" t="s">
        <v>93</v>
      </c>
      <c r="D43" s="43" t="s">
        <v>63</v>
      </c>
      <c r="E43" s="74">
        <v>3</v>
      </c>
      <c r="F43" s="75">
        <v>2500</v>
      </c>
      <c r="G43" s="45" t="s">
        <v>32</v>
      </c>
      <c r="H43" s="76">
        <v>46537</v>
      </c>
      <c r="I43" s="43" t="s">
        <v>13</v>
      </c>
      <c r="J43" s="43" t="s">
        <v>33</v>
      </c>
      <c r="K43" s="43" t="s">
        <v>34</v>
      </c>
      <c r="L43" s="43" t="s">
        <v>4</v>
      </c>
      <c r="M43" s="50" t="s">
        <v>35</v>
      </c>
      <c r="N43" s="54" t="s">
        <v>80</v>
      </c>
      <c r="P43" s="10"/>
      <c r="Q43" s="26"/>
      <c r="R43" s="42"/>
      <c r="S43" s="11"/>
      <c r="T43" s="11"/>
      <c r="U43" s="97"/>
      <c r="V43" s="11"/>
      <c r="W43" s="11"/>
      <c r="X43" s="11"/>
      <c r="Y43" s="11"/>
      <c r="Z43" s="11"/>
      <c r="AA43" s="11"/>
      <c r="AB43" s="12"/>
    </row>
    <row r="44" spans="1:55" s="9" customFormat="1" ht="51" x14ac:dyDescent="0.2">
      <c r="B44" s="79" t="s">
        <v>91</v>
      </c>
      <c r="C44" s="38" t="s">
        <v>94</v>
      </c>
      <c r="D44" s="43" t="s">
        <v>63</v>
      </c>
      <c r="E44" s="74">
        <v>4</v>
      </c>
      <c r="F44" s="75">
        <v>2000</v>
      </c>
      <c r="G44" s="45" t="s">
        <v>32</v>
      </c>
      <c r="H44" s="76">
        <v>46598</v>
      </c>
      <c r="I44" s="43" t="s">
        <v>13</v>
      </c>
      <c r="J44" s="43" t="s">
        <v>33</v>
      </c>
      <c r="K44" s="43" t="s">
        <v>34</v>
      </c>
      <c r="L44" s="43" t="s">
        <v>4</v>
      </c>
      <c r="M44" s="50" t="s">
        <v>35</v>
      </c>
      <c r="N44" s="54" t="s">
        <v>80</v>
      </c>
      <c r="P44" s="10"/>
      <c r="Q44" s="26"/>
      <c r="R44" s="11"/>
      <c r="S44" s="11"/>
      <c r="T44" s="11"/>
      <c r="U44" s="42"/>
      <c r="V44" s="11"/>
      <c r="W44" s="97"/>
      <c r="X44" s="11"/>
      <c r="Y44" s="11"/>
      <c r="Z44" s="11"/>
      <c r="AA44" s="11"/>
      <c r="AB44" s="12"/>
    </row>
    <row r="45" spans="1:55" s="9" customFormat="1" ht="51" x14ac:dyDescent="0.2">
      <c r="B45" s="79" t="s">
        <v>91</v>
      </c>
      <c r="C45" s="38" t="s">
        <v>95</v>
      </c>
      <c r="D45" s="43" t="s">
        <v>63</v>
      </c>
      <c r="E45" s="74">
        <v>5</v>
      </c>
      <c r="F45" s="75">
        <v>10000</v>
      </c>
      <c r="G45" s="45" t="s">
        <v>32</v>
      </c>
      <c r="H45" s="76">
        <v>46537</v>
      </c>
      <c r="I45" s="43" t="s">
        <v>13</v>
      </c>
      <c r="J45" s="43" t="s">
        <v>33</v>
      </c>
      <c r="K45" s="43" t="s">
        <v>34</v>
      </c>
      <c r="L45" s="43" t="s">
        <v>4</v>
      </c>
      <c r="M45" s="50" t="s">
        <v>35</v>
      </c>
      <c r="N45" s="54" t="s">
        <v>80</v>
      </c>
      <c r="P45" s="10"/>
      <c r="Q45" s="26"/>
      <c r="R45" s="42"/>
      <c r="S45" s="11"/>
      <c r="T45" s="11"/>
      <c r="U45" s="100"/>
      <c r="V45" s="11"/>
      <c r="W45" s="11"/>
      <c r="X45" s="11"/>
      <c r="Y45" s="11"/>
      <c r="Z45" s="11"/>
      <c r="AA45" s="11"/>
      <c r="AB45" s="12"/>
    </row>
    <row r="46" spans="1:55" s="9" customFormat="1" ht="51" x14ac:dyDescent="0.2">
      <c r="B46" s="79" t="s">
        <v>91</v>
      </c>
      <c r="C46" s="38" t="s">
        <v>96</v>
      </c>
      <c r="D46" s="43" t="s">
        <v>63</v>
      </c>
      <c r="E46" s="74">
        <v>1</v>
      </c>
      <c r="F46" s="75">
        <v>650</v>
      </c>
      <c r="G46" s="45" t="s">
        <v>32</v>
      </c>
      <c r="H46" s="76">
        <v>46492</v>
      </c>
      <c r="I46" s="43" t="s">
        <v>13</v>
      </c>
      <c r="J46" s="43" t="s">
        <v>33</v>
      </c>
      <c r="K46" s="43" t="s">
        <v>34</v>
      </c>
      <c r="L46" s="43" t="s">
        <v>4</v>
      </c>
      <c r="M46" s="50" t="s">
        <v>35</v>
      </c>
      <c r="N46" s="54" t="s">
        <v>80</v>
      </c>
      <c r="P46" s="10"/>
      <c r="Q46" s="26"/>
      <c r="R46" s="42"/>
      <c r="S46" s="11"/>
      <c r="T46" s="97"/>
      <c r="U46" s="11"/>
      <c r="V46" s="11"/>
      <c r="W46" s="11"/>
      <c r="X46" s="11"/>
      <c r="Y46" s="11"/>
      <c r="Z46" s="11"/>
      <c r="AA46" s="11"/>
      <c r="AB46" s="12"/>
    </row>
    <row r="47" spans="1:55" s="9" customFormat="1" ht="51" x14ac:dyDescent="0.2">
      <c r="B47" s="79" t="s">
        <v>91</v>
      </c>
      <c r="C47" s="38" t="s">
        <v>97</v>
      </c>
      <c r="D47" s="43" t="s">
        <v>63</v>
      </c>
      <c r="E47" s="74">
        <v>1</v>
      </c>
      <c r="F47" s="75">
        <v>502</v>
      </c>
      <c r="G47" s="45" t="s">
        <v>32</v>
      </c>
      <c r="H47" s="76">
        <v>46645</v>
      </c>
      <c r="I47" s="43" t="s">
        <v>13</v>
      </c>
      <c r="J47" s="43" t="s">
        <v>33</v>
      </c>
      <c r="K47" s="43" t="s">
        <v>34</v>
      </c>
      <c r="L47" s="43" t="s">
        <v>4</v>
      </c>
      <c r="M47" s="50" t="s">
        <v>35</v>
      </c>
      <c r="N47" s="54" t="s">
        <v>80</v>
      </c>
      <c r="P47" s="10"/>
      <c r="Q47" s="26"/>
      <c r="R47" s="11"/>
      <c r="S47" s="11"/>
      <c r="T47" s="11"/>
      <c r="U47" s="11"/>
      <c r="V47" s="11"/>
      <c r="W47" s="42"/>
      <c r="X47" s="11"/>
      <c r="Y47" s="97"/>
      <c r="Z47" s="11"/>
      <c r="AA47" s="11"/>
      <c r="AB47" s="12"/>
    </row>
    <row r="48" spans="1:55" s="9" customFormat="1" ht="39" thickBot="1" x14ac:dyDescent="0.25">
      <c r="B48" s="80" t="s">
        <v>91</v>
      </c>
      <c r="C48" s="33" t="s">
        <v>98</v>
      </c>
      <c r="D48" s="56" t="s">
        <v>63</v>
      </c>
      <c r="E48" s="81">
        <v>1</v>
      </c>
      <c r="F48" s="82">
        <v>50000</v>
      </c>
      <c r="G48" s="83" t="s">
        <v>32</v>
      </c>
      <c r="H48" s="84">
        <v>46476</v>
      </c>
      <c r="I48" s="56" t="s">
        <v>13</v>
      </c>
      <c r="J48" s="56" t="s">
        <v>33</v>
      </c>
      <c r="K48" s="56" t="s">
        <v>99</v>
      </c>
      <c r="L48" s="56" t="s">
        <v>4</v>
      </c>
      <c r="M48" s="58" t="s">
        <v>35</v>
      </c>
      <c r="N48" s="60" t="s">
        <v>80</v>
      </c>
      <c r="P48" s="30"/>
      <c r="Q48" s="114"/>
      <c r="R48" s="31"/>
      <c r="S48" s="103"/>
      <c r="T48" s="31"/>
      <c r="U48" s="31"/>
      <c r="V48" s="31"/>
      <c r="W48" s="31"/>
      <c r="X48" s="31"/>
      <c r="Y48" s="31"/>
      <c r="Z48" s="31"/>
      <c r="AA48" s="31"/>
      <c r="AB48" s="32"/>
    </row>
    <row r="49" spans="2:30" s="13" customFormat="1" ht="15.75" customHeight="1" thickBot="1" x14ac:dyDescent="0.25">
      <c r="B49" s="123" t="s">
        <v>101</v>
      </c>
      <c r="C49" s="124"/>
      <c r="D49" s="124"/>
      <c r="E49" s="125"/>
      <c r="F49" s="21">
        <f>SUM(F27:F48)</f>
        <v>276404.16000000003</v>
      </c>
      <c r="G49" s="126"/>
      <c r="H49" s="126"/>
      <c r="I49" s="126"/>
      <c r="J49" s="126"/>
      <c r="K49" s="126"/>
      <c r="L49" s="126"/>
      <c r="M49" s="126"/>
      <c r="N49" s="127"/>
    </row>
    <row r="50" spans="2:30" ht="15.75" customHeight="1" x14ac:dyDescent="0.2">
      <c r="B50" s="115"/>
      <c r="F50" s="116"/>
      <c r="N50" s="28"/>
      <c r="X50" s="7"/>
      <c r="Y50" s="7"/>
      <c r="Z50" s="7"/>
      <c r="AA50" s="7"/>
      <c r="AB50" s="7"/>
      <c r="AC50" s="7"/>
      <c r="AD50" s="7"/>
    </row>
    <row r="51" spans="2:30" ht="15.75" customHeight="1" thickBot="1" x14ac:dyDescent="0.25">
      <c r="B51" s="115"/>
      <c r="F51" s="116"/>
      <c r="N51" s="28"/>
      <c r="X51" s="7"/>
      <c r="Y51" s="7"/>
      <c r="Z51" s="7"/>
      <c r="AA51" s="7"/>
      <c r="AB51" s="7"/>
      <c r="AC51" s="7"/>
      <c r="AD51" s="7"/>
    </row>
    <row r="52" spans="2:30" s="13" customFormat="1" ht="15.75" customHeight="1" thickBot="1" x14ac:dyDescent="0.25">
      <c r="B52" s="123" t="s">
        <v>102</v>
      </c>
      <c r="C52" s="124"/>
      <c r="D52" s="124"/>
      <c r="E52" s="125"/>
      <c r="F52" s="22">
        <f>F49+F26+F20+F14</f>
        <v>2666007.5634999997</v>
      </c>
      <c r="G52" s="128"/>
      <c r="H52" s="128"/>
      <c r="I52" s="128"/>
      <c r="J52" s="128"/>
      <c r="K52" s="128"/>
      <c r="L52" s="128"/>
      <c r="M52" s="128"/>
      <c r="N52" s="129"/>
    </row>
    <row r="53" spans="2:30" ht="15.75" customHeight="1" x14ac:dyDescent="0.2">
      <c r="X53" s="7"/>
      <c r="Y53" s="7"/>
      <c r="Z53" s="7"/>
      <c r="AA53" s="7"/>
      <c r="AB53" s="7"/>
      <c r="AC53" s="7"/>
      <c r="AD53" s="7"/>
    </row>
    <row r="54" spans="2:30" ht="15.75" customHeight="1" x14ac:dyDescent="0.2">
      <c r="X54" s="7"/>
      <c r="Y54" s="7"/>
      <c r="Z54" s="7"/>
      <c r="AA54" s="7"/>
      <c r="AB54" s="7"/>
      <c r="AC54" s="7"/>
      <c r="AD54" s="7"/>
    </row>
    <row r="55" spans="2:30" ht="15.75" customHeight="1" x14ac:dyDescent="0.2">
      <c r="X55" s="7"/>
      <c r="Y55" s="7"/>
      <c r="Z55" s="7"/>
      <c r="AA55" s="7"/>
      <c r="AB55" s="7"/>
      <c r="AC55" s="7"/>
      <c r="AD55" s="7"/>
    </row>
    <row r="56" spans="2:30" ht="15.75" customHeight="1" x14ac:dyDescent="0.2">
      <c r="X56" s="7"/>
      <c r="Y56" s="7"/>
      <c r="Z56" s="7"/>
      <c r="AA56" s="7"/>
      <c r="AB56" s="7"/>
      <c r="AC56" s="7"/>
      <c r="AD56" s="7"/>
    </row>
    <row r="57" spans="2:30" ht="15.75" customHeight="1" x14ac:dyDescent="0.2">
      <c r="X57" s="7"/>
      <c r="Y57" s="7"/>
      <c r="Z57" s="7"/>
      <c r="AA57" s="7"/>
      <c r="AB57" s="7"/>
      <c r="AC57" s="7"/>
      <c r="AD57" s="7"/>
    </row>
    <row r="58" spans="2:30" ht="15.75" customHeight="1" x14ac:dyDescent="0.2">
      <c r="X58" s="7"/>
      <c r="Y58" s="7"/>
      <c r="Z58" s="7"/>
      <c r="AA58" s="7"/>
      <c r="AB58" s="7"/>
      <c r="AC58" s="7"/>
      <c r="AD58" s="7"/>
    </row>
    <row r="59" spans="2:30" ht="15.75" customHeight="1" x14ac:dyDescent="0.2">
      <c r="X59" s="7"/>
      <c r="Y59" s="7"/>
      <c r="Z59" s="7"/>
      <c r="AA59" s="7"/>
      <c r="AB59" s="7"/>
      <c r="AC59" s="7"/>
      <c r="AD59" s="7"/>
    </row>
    <row r="60" spans="2:30" ht="15.75" customHeight="1" x14ac:dyDescent="0.2">
      <c r="X60" s="7"/>
      <c r="Y60" s="7"/>
      <c r="Z60" s="7"/>
      <c r="AA60" s="7"/>
      <c r="AB60" s="7"/>
      <c r="AC60" s="7"/>
      <c r="AD60" s="7"/>
    </row>
    <row r="61" spans="2:30" ht="15.75" customHeight="1" x14ac:dyDescent="0.2">
      <c r="X61" s="7"/>
      <c r="Y61" s="7"/>
      <c r="Z61" s="7"/>
      <c r="AA61" s="7"/>
      <c r="AB61" s="7"/>
      <c r="AC61" s="7"/>
      <c r="AD61" s="7"/>
    </row>
    <row r="62" spans="2:30" ht="15.75" customHeight="1" x14ac:dyDescent="0.2">
      <c r="X62" s="7"/>
      <c r="Y62" s="7"/>
      <c r="Z62" s="7"/>
      <c r="AA62" s="7"/>
      <c r="AB62" s="7"/>
      <c r="AC62" s="7"/>
      <c r="AD62" s="7"/>
    </row>
    <row r="63" spans="2:30" ht="15.75" customHeight="1" x14ac:dyDescent="0.2">
      <c r="X63" s="7"/>
      <c r="Y63" s="7"/>
      <c r="Z63" s="7"/>
      <c r="AA63" s="7"/>
      <c r="AB63" s="7"/>
      <c r="AC63" s="7"/>
      <c r="AD63" s="7"/>
    </row>
    <row r="64" spans="2:30" ht="15.75" customHeight="1" x14ac:dyDescent="0.2">
      <c r="X64" s="7"/>
      <c r="Y64" s="7"/>
      <c r="Z64" s="7"/>
      <c r="AA64" s="7"/>
      <c r="AB64" s="7"/>
      <c r="AC64" s="7"/>
      <c r="AD64" s="7"/>
    </row>
    <row r="65" spans="24:30" ht="15.75" customHeight="1" x14ac:dyDescent="0.2">
      <c r="X65" s="7"/>
      <c r="Y65" s="7"/>
      <c r="Z65" s="7"/>
      <c r="AA65" s="7"/>
      <c r="AB65" s="7"/>
      <c r="AC65" s="7"/>
      <c r="AD65" s="7"/>
    </row>
    <row r="66" spans="24:30" ht="15.75" customHeight="1" x14ac:dyDescent="0.2">
      <c r="X66" s="7"/>
      <c r="Y66" s="7"/>
      <c r="Z66" s="7"/>
      <c r="AA66" s="7"/>
      <c r="AB66" s="7"/>
      <c r="AC66" s="7"/>
      <c r="AD66" s="7"/>
    </row>
    <row r="67" spans="24:30" ht="15.75" customHeight="1" x14ac:dyDescent="0.2">
      <c r="X67" s="7"/>
      <c r="Y67" s="7"/>
      <c r="Z67" s="7"/>
      <c r="AA67" s="7"/>
      <c r="AB67" s="7"/>
      <c r="AC67" s="7"/>
      <c r="AD67" s="7"/>
    </row>
    <row r="68" spans="24:30" ht="15.75" customHeight="1" x14ac:dyDescent="0.2">
      <c r="X68" s="7"/>
      <c r="Y68" s="7"/>
      <c r="Z68" s="7"/>
      <c r="AA68" s="7"/>
      <c r="AB68" s="7"/>
      <c r="AC68" s="7"/>
      <c r="AD68" s="7"/>
    </row>
    <row r="69" spans="24:30" ht="15.75" customHeight="1" x14ac:dyDescent="0.2">
      <c r="X69" s="7"/>
      <c r="Y69" s="7"/>
      <c r="Z69" s="7"/>
      <c r="AA69" s="7"/>
      <c r="AB69" s="7"/>
      <c r="AC69" s="7"/>
      <c r="AD69" s="7"/>
    </row>
    <row r="70" spans="24:30" ht="15.75" customHeight="1" x14ac:dyDescent="0.2">
      <c r="X70" s="7"/>
      <c r="Y70" s="7"/>
      <c r="Z70" s="7"/>
      <c r="AA70" s="7"/>
      <c r="AB70" s="7"/>
      <c r="AC70" s="7"/>
      <c r="AD70" s="7"/>
    </row>
    <row r="71" spans="24:30" ht="15.75" customHeight="1" x14ac:dyDescent="0.2">
      <c r="X71" s="7"/>
      <c r="Y71" s="7"/>
      <c r="Z71" s="7"/>
      <c r="AA71" s="7"/>
      <c r="AB71" s="7"/>
      <c r="AC71" s="7"/>
      <c r="AD71" s="7"/>
    </row>
    <row r="72" spans="24:30" ht="15.75" customHeight="1" x14ac:dyDescent="0.2">
      <c r="X72" s="7"/>
      <c r="Y72" s="7"/>
      <c r="Z72" s="7"/>
      <c r="AA72" s="7"/>
      <c r="AB72" s="7"/>
      <c r="AC72" s="7"/>
      <c r="AD72" s="7"/>
    </row>
    <row r="73" spans="24:30" ht="15.75" customHeight="1" x14ac:dyDescent="0.2">
      <c r="X73" s="7"/>
      <c r="Y73" s="7"/>
      <c r="Z73" s="7"/>
      <c r="AA73" s="7"/>
      <c r="AB73" s="7"/>
      <c r="AC73" s="7"/>
      <c r="AD73" s="7"/>
    </row>
    <row r="74" spans="24:30" ht="15.75" customHeight="1" x14ac:dyDescent="0.2">
      <c r="X74" s="7"/>
      <c r="Y74" s="7"/>
      <c r="Z74" s="7"/>
      <c r="AA74" s="7"/>
      <c r="AB74" s="7"/>
      <c r="AC74" s="7"/>
      <c r="AD74" s="7"/>
    </row>
    <row r="75" spans="24:30" ht="15.75" customHeight="1" x14ac:dyDescent="0.2">
      <c r="X75" s="7"/>
      <c r="Y75" s="7"/>
      <c r="Z75" s="7"/>
      <c r="AA75" s="7"/>
      <c r="AB75" s="7"/>
      <c r="AC75" s="7"/>
      <c r="AD75" s="7"/>
    </row>
    <row r="76" spans="24:30" ht="15.75" customHeight="1" x14ac:dyDescent="0.2">
      <c r="X76" s="7"/>
      <c r="Y76" s="7"/>
      <c r="Z76" s="7"/>
      <c r="AA76" s="7"/>
      <c r="AB76" s="7"/>
      <c r="AC76" s="7"/>
      <c r="AD76" s="7"/>
    </row>
    <row r="77" spans="24:30" ht="15.75" customHeight="1" x14ac:dyDescent="0.2">
      <c r="X77" s="7"/>
      <c r="Y77" s="7"/>
      <c r="Z77" s="7"/>
      <c r="AA77" s="7"/>
      <c r="AB77" s="7"/>
      <c r="AC77" s="7"/>
      <c r="AD77" s="7"/>
    </row>
  </sheetData>
  <autoFilter ref="I9:K9" xr:uid="{00000000-0009-0000-0000-000000000000}"/>
  <mergeCells count="40">
    <mergeCell ref="B2:N2"/>
    <mergeCell ref="O2:AB2"/>
    <mergeCell ref="B4:C4"/>
    <mergeCell ref="E4:H4"/>
    <mergeCell ref="B5:C5"/>
    <mergeCell ref="E5:H5"/>
    <mergeCell ref="AB8:AB9"/>
    <mergeCell ref="B14:E14"/>
    <mergeCell ref="G14:N14"/>
    <mergeCell ref="X8:X9"/>
    <mergeCell ref="Y8:Y9"/>
    <mergeCell ref="Z8:Z9"/>
    <mergeCell ref="B8:B9"/>
    <mergeCell ref="C8:C9"/>
    <mergeCell ref="D8:D9"/>
    <mergeCell ref="H8:H9"/>
    <mergeCell ref="I8:K8"/>
    <mergeCell ref="L8:L9"/>
    <mergeCell ref="AA8:AA9"/>
    <mergeCell ref="E8:E9"/>
    <mergeCell ref="S8:S9"/>
    <mergeCell ref="T8:T9"/>
    <mergeCell ref="B20:E20"/>
    <mergeCell ref="G20:N20"/>
    <mergeCell ref="U8:U9"/>
    <mergeCell ref="V8:V9"/>
    <mergeCell ref="W8:W9"/>
    <mergeCell ref="M8:M9"/>
    <mergeCell ref="N8:N9"/>
    <mergeCell ref="Q8:Q9"/>
    <mergeCell ref="R8:R9"/>
    <mergeCell ref="G8:G9"/>
    <mergeCell ref="F8:F9"/>
    <mergeCell ref="P8:P9"/>
    <mergeCell ref="B26:E26"/>
    <mergeCell ref="G26:N26"/>
    <mergeCell ref="B49:E49"/>
    <mergeCell ref="G49:N49"/>
    <mergeCell ref="B52:E52"/>
    <mergeCell ref="G52:N52"/>
  </mergeCells>
  <pageMargins left="0.25" right="0.25" top="0.75" bottom="0.75" header="0.3" footer="0.3"/>
  <pageSetup paperSize="9" scale="3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E795B24-C888-4787-AAA3-63016368EA13}">
          <x14:formula1>
            <xm:f>Listas!$F$2:$F$88</xm:f>
          </x14:formula1>
          <xm:sqref>K49:K79 K15:K19 K21:K25 K10:K13 K27:K48</xm:sqref>
        </x14:dataValidation>
        <x14:dataValidation type="list" allowBlank="1" showInputMessage="1" showErrorMessage="1" xr:uid="{BF07350C-08B0-4832-90B4-93A378DAFB98}">
          <x14:formula1>
            <xm:f>Listas!$E$2:$E$33</xm:f>
          </x14:formula1>
          <xm:sqref>J49:J79 J15:J19 J21:J25 J10:J13 J27:J48</xm:sqref>
        </x14:dataValidation>
        <x14:dataValidation type="list" allowBlank="1" showInputMessage="1" showErrorMessage="1" xr:uid="{30D33131-7985-4543-AF57-048DDCE15D2D}">
          <x14:formula1>
            <xm:f>Listas!$D$2:$D$9</xm:f>
          </x14:formula1>
          <xm:sqref>R5:R7 I49:I79 I15:I19 I21:I25 I10:I13 I27:I48</xm:sqref>
        </x14:dataValidation>
        <x14:dataValidation type="list" showInputMessage="1" showErrorMessage="1" xr:uid="{6C94000F-0AF1-4616-9BD3-F0DDCF0B3118}">
          <x14:formula1>
            <xm:f>Listas!$C$2:$C$8</xm:f>
          </x14:formula1>
          <xm:sqref>L15:L19 L24:L25 L10:L13 L27:L48</xm:sqref>
        </x14:dataValidation>
        <x14:dataValidation type="list" allowBlank="1" showErrorMessage="1" prompt="FAVOR ESCOLHER UMA DAS OPÇÕES DISPONÍVEIS" xr:uid="{D9DA2AC0-4398-4CAB-8ECC-EB3FCF9D1919}">
          <x14:formula1>
            <xm:f>Listas!$A$2:$A$4</xm:f>
          </x14:formula1>
          <xm:sqref>G49:G79 G15:G19 G21:G25 G10:G13 G27:G48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5">
    <outlinePr summaryBelow="0" summaryRight="0"/>
  </sheetPr>
  <dimension ref="A1:F88"/>
  <sheetViews>
    <sheetView showGridLines="0" topLeftCell="A13" zoomScale="90" workbookViewId="0">
      <selection activeCell="C8" sqref="C8"/>
    </sheetView>
  </sheetViews>
  <sheetFormatPr defaultColWidth="12.5703125" defaultRowHeight="15.75" customHeight="1" x14ac:dyDescent="0.2"/>
  <cols>
    <col min="1" max="1" width="28.85546875" style="14" bestFit="1" customWidth="1"/>
    <col min="2" max="2" width="19.42578125" style="14" customWidth="1"/>
    <col min="3" max="3" width="57.140625" style="14" bestFit="1" customWidth="1"/>
    <col min="4" max="4" width="12.5703125" style="14"/>
    <col min="5" max="5" width="25.28515625" style="14" customWidth="1"/>
    <col min="6" max="6" width="27.7109375" style="14" customWidth="1"/>
    <col min="7" max="16384" width="12.5703125" style="14"/>
  </cols>
  <sheetData>
    <row r="1" spans="1:6" ht="30" x14ac:dyDescent="0.2">
      <c r="A1" s="15" t="s">
        <v>19</v>
      </c>
      <c r="B1" s="15" t="s">
        <v>103</v>
      </c>
      <c r="C1" s="15" t="s">
        <v>104</v>
      </c>
      <c r="D1" s="16" t="s">
        <v>25</v>
      </c>
      <c r="E1" s="15" t="s">
        <v>26</v>
      </c>
      <c r="F1" s="15" t="s">
        <v>27</v>
      </c>
    </row>
    <row r="2" spans="1:6" ht="25.5" x14ac:dyDescent="0.2">
      <c r="A2" s="17" t="s">
        <v>32</v>
      </c>
      <c r="B2" s="17" t="s">
        <v>105</v>
      </c>
      <c r="C2" s="18" t="s">
        <v>4</v>
      </c>
      <c r="D2" s="18" t="s">
        <v>106</v>
      </c>
      <c r="E2" s="18" t="s">
        <v>107</v>
      </c>
      <c r="F2" s="17" t="s">
        <v>107</v>
      </c>
    </row>
    <row r="3" spans="1:6" ht="51" x14ac:dyDescent="0.2">
      <c r="A3" s="17" t="s">
        <v>53</v>
      </c>
      <c r="B3" s="17" t="s">
        <v>108</v>
      </c>
      <c r="C3" s="18" t="s">
        <v>5</v>
      </c>
      <c r="D3" s="18" t="s">
        <v>109</v>
      </c>
      <c r="E3" s="18" t="s">
        <v>110</v>
      </c>
      <c r="F3" s="17" t="s">
        <v>111</v>
      </c>
    </row>
    <row r="4" spans="1:6" ht="38.25" x14ac:dyDescent="0.2">
      <c r="A4" s="17" t="s">
        <v>40</v>
      </c>
      <c r="B4" s="17" t="s">
        <v>112</v>
      </c>
      <c r="C4" s="18" t="s">
        <v>6</v>
      </c>
      <c r="D4" s="18" t="s">
        <v>113</v>
      </c>
      <c r="E4" s="18" t="s">
        <v>114</v>
      </c>
      <c r="F4" s="17" t="s">
        <v>115</v>
      </c>
    </row>
    <row r="5" spans="1:6" ht="38.25" x14ac:dyDescent="0.2">
      <c r="A5" s="17"/>
      <c r="B5" s="17"/>
      <c r="C5" s="18" t="s">
        <v>7</v>
      </c>
      <c r="D5" s="18" t="s">
        <v>13</v>
      </c>
      <c r="E5" s="18" t="s">
        <v>116</v>
      </c>
      <c r="F5" s="17" t="s">
        <v>117</v>
      </c>
    </row>
    <row r="6" spans="1:6" ht="51" x14ac:dyDescent="0.2">
      <c r="A6" s="17"/>
      <c r="B6" s="17"/>
      <c r="C6" s="18" t="s">
        <v>8</v>
      </c>
      <c r="D6" s="18" t="s">
        <v>14</v>
      </c>
      <c r="E6" s="18" t="s">
        <v>118</v>
      </c>
      <c r="F6" s="17" t="s">
        <v>119</v>
      </c>
    </row>
    <row r="7" spans="1:6" ht="51" x14ac:dyDescent="0.2">
      <c r="A7" s="17"/>
      <c r="B7" s="17"/>
      <c r="C7" s="18" t="s">
        <v>9</v>
      </c>
      <c r="D7" s="18" t="s">
        <v>120</v>
      </c>
      <c r="E7" s="18" t="s">
        <v>121</v>
      </c>
      <c r="F7" s="17" t="s">
        <v>122</v>
      </c>
    </row>
    <row r="8" spans="1:6" ht="114.75" x14ac:dyDescent="0.2">
      <c r="A8" s="17"/>
      <c r="B8" s="17"/>
      <c r="C8" s="18" t="s">
        <v>10</v>
      </c>
      <c r="D8" s="18" t="s">
        <v>123</v>
      </c>
      <c r="E8" s="18" t="s">
        <v>124</v>
      </c>
      <c r="F8" s="17" t="s">
        <v>125</v>
      </c>
    </row>
    <row r="9" spans="1:6" ht="102" x14ac:dyDescent="0.2">
      <c r="D9" s="18" t="s">
        <v>126</v>
      </c>
      <c r="E9" s="18" t="s">
        <v>127</v>
      </c>
      <c r="F9" s="17" t="s">
        <v>128</v>
      </c>
    </row>
    <row r="10" spans="1:6" ht="25.5" x14ac:dyDescent="0.2">
      <c r="E10" s="18" t="s">
        <v>129</v>
      </c>
      <c r="F10" s="17" t="s">
        <v>130</v>
      </c>
    </row>
    <row r="11" spans="1:6" ht="38.25" x14ac:dyDescent="0.2">
      <c r="E11" s="18" t="s">
        <v>131</v>
      </c>
      <c r="F11" s="17" t="s">
        <v>132</v>
      </c>
    </row>
    <row r="12" spans="1:6" ht="38.25" x14ac:dyDescent="0.2">
      <c r="E12" s="18" t="s">
        <v>133</v>
      </c>
      <c r="F12" s="17" t="s">
        <v>134</v>
      </c>
    </row>
    <row r="13" spans="1:6" ht="102" x14ac:dyDescent="0.2">
      <c r="E13" s="18" t="s">
        <v>135</v>
      </c>
      <c r="F13" s="17" t="s">
        <v>136</v>
      </c>
    </row>
    <row r="14" spans="1:6" ht="12.75" customHeight="1" x14ac:dyDescent="0.2">
      <c r="E14" s="18" t="s">
        <v>137</v>
      </c>
      <c r="F14" s="17" t="s">
        <v>138</v>
      </c>
    </row>
    <row r="15" spans="1:6" ht="12.75" customHeight="1" x14ac:dyDescent="0.2">
      <c r="E15" s="18" t="s">
        <v>139</v>
      </c>
      <c r="F15" s="17" t="s">
        <v>140</v>
      </c>
    </row>
    <row r="16" spans="1:6" ht="12.75" customHeight="1" x14ac:dyDescent="0.2">
      <c r="E16" s="18" t="s">
        <v>141</v>
      </c>
      <c r="F16" s="17" t="s">
        <v>142</v>
      </c>
    </row>
    <row r="17" spans="5:6" ht="38.25" x14ac:dyDescent="0.2">
      <c r="E17" s="18" t="s">
        <v>143</v>
      </c>
      <c r="F17" s="17" t="s">
        <v>144</v>
      </c>
    </row>
    <row r="18" spans="5:6" ht="12.75" customHeight="1" x14ac:dyDescent="0.2">
      <c r="E18" s="18" t="s">
        <v>145</v>
      </c>
      <c r="F18" s="17" t="s">
        <v>146</v>
      </c>
    </row>
    <row r="19" spans="5:6" ht="12.75" customHeight="1" x14ac:dyDescent="0.2">
      <c r="E19" s="18" t="s">
        <v>147</v>
      </c>
      <c r="F19" s="17" t="s">
        <v>148</v>
      </c>
    </row>
    <row r="20" spans="5:6" ht="12.75" customHeight="1" x14ac:dyDescent="0.2">
      <c r="E20" s="18" t="s">
        <v>149</v>
      </c>
      <c r="F20" s="17" t="s">
        <v>150</v>
      </c>
    </row>
    <row r="21" spans="5:6" ht="12.75" customHeight="1" x14ac:dyDescent="0.2">
      <c r="E21" s="18" t="s">
        <v>151</v>
      </c>
      <c r="F21" s="17" t="s">
        <v>70</v>
      </c>
    </row>
    <row r="22" spans="5:6" ht="12.75" customHeight="1" x14ac:dyDescent="0.2">
      <c r="E22" s="18" t="s">
        <v>152</v>
      </c>
      <c r="F22" s="17" t="s">
        <v>153</v>
      </c>
    </row>
    <row r="23" spans="5:6" ht="12.75" customHeight="1" x14ac:dyDescent="0.2">
      <c r="E23" s="18" t="s">
        <v>154</v>
      </c>
      <c r="F23" s="17" t="s">
        <v>155</v>
      </c>
    </row>
    <row r="24" spans="5:6" ht="12.75" customHeight="1" x14ac:dyDescent="0.2">
      <c r="E24" s="18" t="s">
        <v>156</v>
      </c>
      <c r="F24" s="17" t="s">
        <v>157</v>
      </c>
    </row>
    <row r="25" spans="5:6" ht="12.75" customHeight="1" x14ac:dyDescent="0.2">
      <c r="E25" s="18" t="s">
        <v>158</v>
      </c>
      <c r="F25" s="17" t="s">
        <v>159</v>
      </c>
    </row>
    <row r="26" spans="5:6" ht="12.75" customHeight="1" x14ac:dyDescent="0.2">
      <c r="E26" s="18" t="s">
        <v>33</v>
      </c>
      <c r="F26" s="17" t="s">
        <v>160</v>
      </c>
    </row>
    <row r="27" spans="5:6" ht="12.75" customHeight="1" x14ac:dyDescent="0.2">
      <c r="E27" s="18" t="s">
        <v>75</v>
      </c>
      <c r="F27" s="17" t="s">
        <v>161</v>
      </c>
    </row>
    <row r="28" spans="5:6" ht="12.75" customHeight="1" x14ac:dyDescent="0.2">
      <c r="E28" s="18" t="s">
        <v>162</v>
      </c>
      <c r="F28" s="17" t="s">
        <v>163</v>
      </c>
    </row>
    <row r="29" spans="5:6" ht="12.75" customHeight="1" x14ac:dyDescent="0.2">
      <c r="E29" s="18" t="s">
        <v>164</v>
      </c>
      <c r="F29" s="17" t="s">
        <v>165</v>
      </c>
    </row>
    <row r="30" spans="5:6" ht="12.75" customHeight="1" x14ac:dyDescent="0.2">
      <c r="E30" s="18" t="s">
        <v>166</v>
      </c>
      <c r="F30" s="17" t="s">
        <v>167</v>
      </c>
    </row>
    <row r="31" spans="5:6" ht="12.75" customHeight="1" x14ac:dyDescent="0.2">
      <c r="E31" s="18" t="s">
        <v>168</v>
      </c>
      <c r="F31" s="17" t="s">
        <v>44</v>
      </c>
    </row>
    <row r="32" spans="5:6" ht="12.75" customHeight="1" x14ac:dyDescent="0.2">
      <c r="E32" s="18" t="s">
        <v>169</v>
      </c>
      <c r="F32" s="17" t="s">
        <v>170</v>
      </c>
    </row>
    <row r="33" spans="5:6" ht="12.75" customHeight="1" x14ac:dyDescent="0.2">
      <c r="E33" s="18" t="s">
        <v>171</v>
      </c>
      <c r="F33" s="17" t="s">
        <v>172</v>
      </c>
    </row>
    <row r="34" spans="5:6" ht="12.75" customHeight="1" x14ac:dyDescent="0.2">
      <c r="F34" s="17" t="s">
        <v>38</v>
      </c>
    </row>
    <row r="35" spans="5:6" ht="12.75" customHeight="1" x14ac:dyDescent="0.2">
      <c r="F35" s="17" t="s">
        <v>173</v>
      </c>
    </row>
    <row r="36" spans="5:6" ht="12.75" customHeight="1" x14ac:dyDescent="0.2">
      <c r="F36" s="17" t="s">
        <v>174</v>
      </c>
    </row>
    <row r="37" spans="5:6" ht="12.75" customHeight="1" x14ac:dyDescent="0.2">
      <c r="F37" s="17" t="s">
        <v>175</v>
      </c>
    </row>
    <row r="38" spans="5:6" ht="12.75" customHeight="1" x14ac:dyDescent="0.2">
      <c r="F38" s="17" t="s">
        <v>176</v>
      </c>
    </row>
    <row r="39" spans="5:6" ht="12.75" customHeight="1" x14ac:dyDescent="0.2">
      <c r="F39" s="17" t="s">
        <v>177</v>
      </c>
    </row>
    <row r="40" spans="5:6" ht="12.75" customHeight="1" x14ac:dyDescent="0.2">
      <c r="F40" s="17" t="s">
        <v>34</v>
      </c>
    </row>
    <row r="41" spans="5:6" ht="12.75" customHeight="1" x14ac:dyDescent="0.2">
      <c r="F41" s="17" t="s">
        <v>42</v>
      </c>
    </row>
    <row r="42" spans="5:6" ht="12.75" customHeight="1" x14ac:dyDescent="0.2">
      <c r="F42" s="17" t="s">
        <v>178</v>
      </c>
    </row>
    <row r="43" spans="5:6" ht="12.75" customHeight="1" x14ac:dyDescent="0.2">
      <c r="F43" s="17" t="s">
        <v>179</v>
      </c>
    </row>
    <row r="44" spans="5:6" ht="12.75" customHeight="1" x14ac:dyDescent="0.2">
      <c r="F44" s="17" t="s">
        <v>180</v>
      </c>
    </row>
    <row r="45" spans="5:6" ht="12.75" customHeight="1" x14ac:dyDescent="0.2">
      <c r="F45" s="17" t="s">
        <v>181</v>
      </c>
    </row>
    <row r="46" spans="5:6" ht="12.75" customHeight="1" x14ac:dyDescent="0.2">
      <c r="F46" s="17" t="s">
        <v>182</v>
      </c>
    </row>
    <row r="47" spans="5:6" ht="12.75" customHeight="1" x14ac:dyDescent="0.2">
      <c r="F47" s="17" t="s">
        <v>100</v>
      </c>
    </row>
    <row r="48" spans="5:6" ht="12.75" customHeight="1" x14ac:dyDescent="0.2">
      <c r="F48" s="17" t="s">
        <v>183</v>
      </c>
    </row>
    <row r="49" spans="6:6" ht="12.75" customHeight="1" x14ac:dyDescent="0.2">
      <c r="F49" s="17" t="s">
        <v>89</v>
      </c>
    </row>
    <row r="50" spans="6:6" ht="12.75" customHeight="1" x14ac:dyDescent="0.2">
      <c r="F50" s="17" t="s">
        <v>99</v>
      </c>
    </row>
    <row r="51" spans="6:6" ht="12.75" customHeight="1" x14ac:dyDescent="0.2">
      <c r="F51" s="17" t="s">
        <v>65</v>
      </c>
    </row>
    <row r="52" spans="6:6" ht="15.75" customHeight="1" x14ac:dyDescent="0.2">
      <c r="F52" s="17" t="s">
        <v>184</v>
      </c>
    </row>
    <row r="53" spans="6:6" ht="15.75" customHeight="1" x14ac:dyDescent="0.2">
      <c r="F53" s="17" t="s">
        <v>185</v>
      </c>
    </row>
    <row r="54" spans="6:6" ht="15.75" customHeight="1" x14ac:dyDescent="0.2">
      <c r="F54" s="17" t="s">
        <v>186</v>
      </c>
    </row>
    <row r="55" spans="6:6" ht="15.75" customHeight="1" x14ac:dyDescent="0.2">
      <c r="F55" s="17" t="s">
        <v>187</v>
      </c>
    </row>
    <row r="56" spans="6:6" ht="15.75" customHeight="1" x14ac:dyDescent="0.2">
      <c r="F56" s="17" t="s">
        <v>188</v>
      </c>
    </row>
    <row r="57" spans="6:6" ht="15.75" customHeight="1" x14ac:dyDescent="0.2">
      <c r="F57" s="17" t="s">
        <v>189</v>
      </c>
    </row>
    <row r="58" spans="6:6" ht="15.75" customHeight="1" x14ac:dyDescent="0.2">
      <c r="F58" s="17" t="s">
        <v>190</v>
      </c>
    </row>
    <row r="59" spans="6:6" ht="15.75" customHeight="1" x14ac:dyDescent="0.2">
      <c r="F59" s="17" t="s">
        <v>191</v>
      </c>
    </row>
    <row r="60" spans="6:6" ht="15.75" customHeight="1" x14ac:dyDescent="0.2">
      <c r="F60" s="17" t="s">
        <v>192</v>
      </c>
    </row>
    <row r="61" spans="6:6" ht="15.75" customHeight="1" x14ac:dyDescent="0.2">
      <c r="F61" s="17" t="s">
        <v>193</v>
      </c>
    </row>
    <row r="62" spans="6:6" ht="15.75" customHeight="1" x14ac:dyDescent="0.2">
      <c r="F62" s="17" t="s">
        <v>194</v>
      </c>
    </row>
    <row r="63" spans="6:6" ht="15.75" customHeight="1" x14ac:dyDescent="0.2">
      <c r="F63" s="17" t="s">
        <v>195</v>
      </c>
    </row>
    <row r="64" spans="6:6" ht="15.75" customHeight="1" x14ac:dyDescent="0.2">
      <c r="F64" s="17" t="s">
        <v>196</v>
      </c>
    </row>
    <row r="65" spans="6:6" ht="15.75" customHeight="1" x14ac:dyDescent="0.2">
      <c r="F65" s="17" t="s">
        <v>197</v>
      </c>
    </row>
    <row r="66" spans="6:6" ht="15.75" customHeight="1" x14ac:dyDescent="0.2">
      <c r="F66" s="17" t="s">
        <v>198</v>
      </c>
    </row>
    <row r="67" spans="6:6" ht="15.75" customHeight="1" x14ac:dyDescent="0.2">
      <c r="F67" s="17" t="s">
        <v>199</v>
      </c>
    </row>
    <row r="68" spans="6:6" ht="15.75" customHeight="1" x14ac:dyDescent="0.2">
      <c r="F68" s="17" t="s">
        <v>200</v>
      </c>
    </row>
    <row r="69" spans="6:6" ht="15.75" customHeight="1" x14ac:dyDescent="0.2">
      <c r="F69" s="17" t="s">
        <v>201</v>
      </c>
    </row>
    <row r="70" spans="6:6" ht="15.75" customHeight="1" x14ac:dyDescent="0.2">
      <c r="F70" s="17" t="s">
        <v>202</v>
      </c>
    </row>
    <row r="71" spans="6:6" ht="15.75" customHeight="1" x14ac:dyDescent="0.2">
      <c r="F71" s="17" t="s">
        <v>203</v>
      </c>
    </row>
    <row r="72" spans="6:6" ht="15.75" customHeight="1" x14ac:dyDescent="0.2">
      <c r="F72" s="17" t="s">
        <v>204</v>
      </c>
    </row>
    <row r="73" spans="6:6" ht="15.75" customHeight="1" x14ac:dyDescent="0.2">
      <c r="F73" s="17" t="s">
        <v>205</v>
      </c>
    </row>
    <row r="74" spans="6:6" ht="15.75" customHeight="1" x14ac:dyDescent="0.2">
      <c r="F74" s="17" t="s">
        <v>206</v>
      </c>
    </row>
    <row r="75" spans="6:6" ht="15.75" customHeight="1" x14ac:dyDescent="0.2">
      <c r="F75" s="17" t="s">
        <v>207</v>
      </c>
    </row>
    <row r="76" spans="6:6" ht="15.75" customHeight="1" x14ac:dyDescent="0.2">
      <c r="F76" s="17" t="s">
        <v>208</v>
      </c>
    </row>
    <row r="77" spans="6:6" ht="15.75" customHeight="1" x14ac:dyDescent="0.2">
      <c r="F77" s="17" t="s">
        <v>209</v>
      </c>
    </row>
    <row r="78" spans="6:6" ht="15.75" customHeight="1" x14ac:dyDescent="0.2">
      <c r="F78" s="17" t="s">
        <v>210</v>
      </c>
    </row>
    <row r="79" spans="6:6" ht="15.75" customHeight="1" x14ac:dyDescent="0.2">
      <c r="F79" s="17" t="s">
        <v>211</v>
      </c>
    </row>
    <row r="80" spans="6:6" ht="15.75" customHeight="1" x14ac:dyDescent="0.2">
      <c r="F80" s="17" t="s">
        <v>212</v>
      </c>
    </row>
    <row r="81" spans="6:6" ht="15.75" customHeight="1" x14ac:dyDescent="0.2">
      <c r="F81" s="17" t="s">
        <v>213</v>
      </c>
    </row>
    <row r="82" spans="6:6" ht="15.75" customHeight="1" x14ac:dyDescent="0.2">
      <c r="F82" s="17" t="s">
        <v>214</v>
      </c>
    </row>
    <row r="83" spans="6:6" ht="15.75" customHeight="1" x14ac:dyDescent="0.2">
      <c r="F83" s="17" t="s">
        <v>215</v>
      </c>
    </row>
    <row r="84" spans="6:6" ht="15.75" customHeight="1" x14ac:dyDescent="0.2">
      <c r="F84" s="17" t="s">
        <v>216</v>
      </c>
    </row>
    <row r="85" spans="6:6" ht="15.75" customHeight="1" x14ac:dyDescent="0.2">
      <c r="F85" s="17" t="s">
        <v>217</v>
      </c>
    </row>
    <row r="86" spans="6:6" ht="15.75" customHeight="1" x14ac:dyDescent="0.2">
      <c r="F86" s="17" t="s">
        <v>218</v>
      </c>
    </row>
    <row r="87" spans="6:6" ht="15.75" customHeight="1" x14ac:dyDescent="0.2">
      <c r="F87" s="17" t="s">
        <v>219</v>
      </c>
    </row>
    <row r="88" spans="6:6" ht="15.75" customHeight="1" x14ac:dyDescent="0.2">
      <c r="F88" s="17" t="s">
        <v>220</v>
      </c>
    </row>
  </sheetData>
  <pageMargins left="0.511811024" right="0.511811024" top="0.78740157500000008" bottom="0.78740157500000008" header="0.31496062000000014" footer="0.3149606200000001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2" t="str">
        <f t="shared" ref="A1:A60" si="0">IFERROR(IF(INDEX(#REF!,MATCH(LEFT(#REF!,6),#REF!,0))&lt;&gt;"",INDEX(#REF!,MATCH(LEFT(#REF!,6),#REF!,0)),""),"")</f>
        <v/>
      </c>
    </row>
    <row r="2" spans="1:1" x14ac:dyDescent="0.2">
      <c r="A2" s="2" t="str">
        <f t="shared" si="0"/>
        <v/>
      </c>
    </row>
    <row r="3" spans="1:1" x14ac:dyDescent="0.2">
      <c r="A3" s="2" t="str">
        <f t="shared" si="0"/>
        <v/>
      </c>
    </row>
    <row r="4" spans="1:1" x14ac:dyDescent="0.2">
      <c r="A4" s="2" t="str">
        <f t="shared" si="0"/>
        <v/>
      </c>
    </row>
    <row r="5" spans="1:1" x14ac:dyDescent="0.2">
      <c r="A5" s="2" t="str">
        <f t="shared" si="0"/>
        <v/>
      </c>
    </row>
    <row r="6" spans="1:1" x14ac:dyDescent="0.2">
      <c r="A6" s="2" t="str">
        <f t="shared" si="0"/>
        <v/>
      </c>
    </row>
    <row r="7" spans="1:1" x14ac:dyDescent="0.2">
      <c r="A7" s="2" t="str">
        <f t="shared" si="0"/>
        <v/>
      </c>
    </row>
    <row r="8" spans="1:1" x14ac:dyDescent="0.2">
      <c r="A8" s="2" t="str">
        <f t="shared" si="0"/>
        <v/>
      </c>
    </row>
    <row r="9" spans="1:1" x14ac:dyDescent="0.2">
      <c r="A9" s="2" t="str">
        <f t="shared" si="0"/>
        <v/>
      </c>
    </row>
    <row r="10" spans="1:1" x14ac:dyDescent="0.2">
      <c r="A10" s="2" t="str">
        <f t="shared" si="0"/>
        <v/>
      </c>
    </row>
    <row r="11" spans="1:1" x14ac:dyDescent="0.2">
      <c r="A11" s="2" t="str">
        <f t="shared" si="0"/>
        <v/>
      </c>
    </row>
    <row r="12" spans="1:1" x14ac:dyDescent="0.2">
      <c r="A12" s="2" t="str">
        <f t="shared" si="0"/>
        <v/>
      </c>
    </row>
    <row r="13" spans="1:1" x14ac:dyDescent="0.2">
      <c r="A13" s="2" t="str">
        <f t="shared" si="0"/>
        <v/>
      </c>
    </row>
    <row r="14" spans="1:1" x14ac:dyDescent="0.2">
      <c r="A14" s="2" t="str">
        <f t="shared" si="0"/>
        <v/>
      </c>
    </row>
    <row r="15" spans="1:1" x14ac:dyDescent="0.2">
      <c r="A15" s="2" t="str">
        <f t="shared" si="0"/>
        <v/>
      </c>
    </row>
    <row r="16" spans="1:1" x14ac:dyDescent="0.2">
      <c r="A16" s="2" t="str">
        <f t="shared" si="0"/>
        <v/>
      </c>
    </row>
    <row r="17" spans="1:1" x14ac:dyDescent="0.2">
      <c r="A17" s="2" t="str">
        <f t="shared" si="0"/>
        <v/>
      </c>
    </row>
    <row r="18" spans="1:1" x14ac:dyDescent="0.2">
      <c r="A18" s="2" t="str">
        <f t="shared" si="0"/>
        <v/>
      </c>
    </row>
    <row r="19" spans="1:1" x14ac:dyDescent="0.2">
      <c r="A19" s="2" t="str">
        <f t="shared" si="0"/>
        <v/>
      </c>
    </row>
    <row r="20" spans="1:1" x14ac:dyDescent="0.2">
      <c r="A20" s="2" t="str">
        <f t="shared" si="0"/>
        <v/>
      </c>
    </row>
    <row r="21" spans="1:1" x14ac:dyDescent="0.2">
      <c r="A21" s="2" t="str">
        <f t="shared" si="0"/>
        <v/>
      </c>
    </row>
    <row r="22" spans="1:1" x14ac:dyDescent="0.2">
      <c r="A22" s="2" t="str">
        <f t="shared" si="0"/>
        <v/>
      </c>
    </row>
    <row r="23" spans="1:1" x14ac:dyDescent="0.2">
      <c r="A23" s="2" t="str">
        <f t="shared" si="0"/>
        <v/>
      </c>
    </row>
    <row r="24" spans="1:1" x14ac:dyDescent="0.2">
      <c r="A24" s="2" t="str">
        <f t="shared" si="0"/>
        <v/>
      </c>
    </row>
    <row r="25" spans="1:1" x14ac:dyDescent="0.2">
      <c r="A25" s="2" t="str">
        <f t="shared" si="0"/>
        <v/>
      </c>
    </row>
    <row r="26" spans="1:1" x14ac:dyDescent="0.2">
      <c r="A26" s="2" t="str">
        <f t="shared" si="0"/>
        <v/>
      </c>
    </row>
    <row r="27" spans="1:1" x14ac:dyDescent="0.2">
      <c r="A27" s="2" t="str">
        <f t="shared" si="0"/>
        <v/>
      </c>
    </row>
    <row r="28" spans="1:1" x14ac:dyDescent="0.2">
      <c r="A28" s="2" t="str">
        <f t="shared" si="0"/>
        <v/>
      </c>
    </row>
    <row r="29" spans="1:1" x14ac:dyDescent="0.2">
      <c r="A29" s="2" t="str">
        <f t="shared" si="0"/>
        <v/>
      </c>
    </row>
    <row r="30" spans="1:1" x14ac:dyDescent="0.2">
      <c r="A30" s="2" t="str">
        <f t="shared" si="0"/>
        <v/>
      </c>
    </row>
    <row r="31" spans="1:1" x14ac:dyDescent="0.2">
      <c r="A31" s="2" t="str">
        <f t="shared" si="0"/>
        <v/>
      </c>
    </row>
    <row r="32" spans="1:1" x14ac:dyDescent="0.2">
      <c r="A32" s="2" t="str">
        <f t="shared" si="0"/>
        <v/>
      </c>
    </row>
    <row r="33" spans="1:1" x14ac:dyDescent="0.2">
      <c r="A33" s="2" t="str">
        <f t="shared" si="0"/>
        <v/>
      </c>
    </row>
    <row r="34" spans="1:1" x14ac:dyDescent="0.2">
      <c r="A34" s="2" t="str">
        <f t="shared" si="0"/>
        <v/>
      </c>
    </row>
    <row r="35" spans="1:1" x14ac:dyDescent="0.2">
      <c r="A35" s="2" t="str">
        <f t="shared" si="0"/>
        <v/>
      </c>
    </row>
    <row r="36" spans="1:1" x14ac:dyDescent="0.2">
      <c r="A36" s="2" t="str">
        <f t="shared" si="0"/>
        <v/>
      </c>
    </row>
    <row r="37" spans="1:1" x14ac:dyDescent="0.2">
      <c r="A37" s="2" t="str">
        <f t="shared" si="0"/>
        <v/>
      </c>
    </row>
    <row r="38" spans="1:1" x14ac:dyDescent="0.2">
      <c r="A38" s="2" t="str">
        <f t="shared" si="0"/>
        <v/>
      </c>
    </row>
    <row r="39" spans="1:1" x14ac:dyDescent="0.2">
      <c r="A39" s="2" t="str">
        <f t="shared" si="0"/>
        <v/>
      </c>
    </row>
    <row r="40" spans="1:1" x14ac:dyDescent="0.2">
      <c r="A40" s="2" t="str">
        <f t="shared" si="0"/>
        <v/>
      </c>
    </row>
    <row r="41" spans="1:1" x14ac:dyDescent="0.2">
      <c r="A41" s="2" t="str">
        <f t="shared" si="0"/>
        <v/>
      </c>
    </row>
    <row r="42" spans="1:1" x14ac:dyDescent="0.2">
      <c r="A42" s="2" t="str">
        <f t="shared" si="0"/>
        <v/>
      </c>
    </row>
    <row r="43" spans="1:1" x14ac:dyDescent="0.2">
      <c r="A43" s="2" t="str">
        <f t="shared" si="0"/>
        <v/>
      </c>
    </row>
    <row r="44" spans="1:1" x14ac:dyDescent="0.2">
      <c r="A44" s="2" t="str">
        <f t="shared" si="0"/>
        <v/>
      </c>
    </row>
    <row r="45" spans="1:1" x14ac:dyDescent="0.2">
      <c r="A45" s="2" t="str">
        <f t="shared" si="0"/>
        <v/>
      </c>
    </row>
    <row r="46" spans="1:1" x14ac:dyDescent="0.2">
      <c r="A46" s="2" t="str">
        <f t="shared" si="0"/>
        <v/>
      </c>
    </row>
    <row r="47" spans="1:1" x14ac:dyDescent="0.2">
      <c r="A47" s="2" t="str">
        <f t="shared" si="0"/>
        <v/>
      </c>
    </row>
    <row r="48" spans="1:1" x14ac:dyDescent="0.2">
      <c r="A48" s="2" t="str">
        <f t="shared" si="0"/>
        <v/>
      </c>
    </row>
    <row r="49" spans="1:1" x14ac:dyDescent="0.2">
      <c r="A49" s="2" t="str">
        <f t="shared" si="0"/>
        <v/>
      </c>
    </row>
    <row r="50" spans="1:1" x14ac:dyDescent="0.2">
      <c r="A50" s="2" t="str">
        <f t="shared" si="0"/>
        <v/>
      </c>
    </row>
    <row r="51" spans="1:1" x14ac:dyDescent="0.2">
      <c r="A51" s="2" t="str">
        <f t="shared" si="0"/>
        <v/>
      </c>
    </row>
    <row r="52" spans="1:1" x14ac:dyDescent="0.2">
      <c r="A52" s="2" t="str">
        <f t="shared" si="0"/>
        <v/>
      </c>
    </row>
    <row r="53" spans="1:1" x14ac:dyDescent="0.2">
      <c r="A53" s="2" t="str">
        <f t="shared" si="0"/>
        <v/>
      </c>
    </row>
    <row r="54" spans="1:1" x14ac:dyDescent="0.2">
      <c r="A54" s="2" t="str">
        <f t="shared" si="0"/>
        <v/>
      </c>
    </row>
    <row r="55" spans="1:1" x14ac:dyDescent="0.2">
      <c r="A55" s="2" t="str">
        <f t="shared" si="0"/>
        <v/>
      </c>
    </row>
    <row r="56" spans="1:1" x14ac:dyDescent="0.2">
      <c r="A56" s="2" t="str">
        <f t="shared" si="0"/>
        <v/>
      </c>
    </row>
    <row r="57" spans="1:1" x14ac:dyDescent="0.2">
      <c r="A57" s="2" t="str">
        <f t="shared" si="0"/>
        <v/>
      </c>
    </row>
    <row r="58" spans="1:1" x14ac:dyDescent="0.2">
      <c r="A58" s="2" t="str">
        <f t="shared" si="0"/>
        <v/>
      </c>
    </row>
    <row r="59" spans="1:1" x14ac:dyDescent="0.2">
      <c r="A59" s="2" t="str">
        <f t="shared" si="0"/>
        <v/>
      </c>
    </row>
    <row r="60" spans="1:1" x14ac:dyDescent="0.2">
      <c r="A60" s="2" t="str">
        <f t="shared" si="0"/>
        <v/>
      </c>
    </row>
  </sheetData>
  <pageMargins left="0.511811024" right="0.511811024" top="0.78740157500000008" bottom="0.78740157500000008" header="0.31496062000000014" footer="0.3149606200000001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PCA V1</vt:lpstr>
      <vt:lpstr>Listas</vt:lpstr>
      <vt:lpstr>1</vt:lpstr>
      <vt:lpstr>'PCA V1'!Area_de_impressao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Micaele Martins de Carvalho</dc:creator>
  <cp:lastModifiedBy>Amanda Ferreira Lichtenheld</cp:lastModifiedBy>
  <cp:revision>24</cp:revision>
  <cp:lastPrinted>2026-10-02T14:01:43Z</cp:lastPrinted>
  <dcterms:created xsi:type="dcterms:W3CDTF">2024-04-04T15:56:39Z</dcterms:created>
  <dcterms:modified xsi:type="dcterms:W3CDTF">2026-10-02T14:02:05Z</dcterms:modified>
</cp:coreProperties>
</file>